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2025 ФИН ПЛАН\"/>
    </mc:Choice>
  </mc:AlternateContent>
  <bookViews>
    <workbookView xWindow="0" yWindow="0" windowWidth="28800" windowHeight="12030"/>
  </bookViews>
  <sheets>
    <sheet name="финасијски план збирна табела" sheetId="11" r:id="rId1"/>
    <sheet name="redovan" sheetId="12" r:id="rId2"/>
    <sheet name="budzet" sheetId="13" r:id="rId3"/>
    <sheet name="roditeljski" sheetId="14" r:id="rId4"/>
  </sheets>
  <externalReferences>
    <externalReference r:id="rId5"/>
  </externalReferences>
  <definedNames>
    <definedName name="конто">[1]Упутство!$BE$2:$BE$1700</definedName>
  </definedNames>
  <calcPr calcId="162913"/>
</workbook>
</file>

<file path=xl/calcChain.xml><?xml version="1.0" encoding="utf-8"?>
<calcChain xmlns="http://schemas.openxmlformats.org/spreadsheetml/2006/main">
  <c r="G13" i="14" l="1"/>
  <c r="F66" i="12"/>
  <c r="F65" i="12"/>
  <c r="F64" i="12"/>
  <c r="F63" i="12"/>
  <c r="F62" i="12"/>
  <c r="F61" i="12"/>
  <c r="G13" i="12"/>
  <c r="G14" i="13"/>
  <c r="G13" i="13"/>
  <c r="G12" i="13"/>
  <c r="F16" i="13"/>
  <c r="F15" i="13"/>
  <c r="F14" i="13"/>
  <c r="G61" i="12" l="1"/>
  <c r="F13" i="14" l="1"/>
  <c r="H80" i="12" l="1"/>
  <c r="G15" i="13" l="1"/>
  <c r="H34" i="11" l="1"/>
  <c r="H23" i="11"/>
  <c r="H25" i="11"/>
  <c r="I32" i="11" l="1"/>
  <c r="I34" i="11"/>
  <c r="G35" i="11"/>
  <c r="G66" i="12" l="1"/>
  <c r="G65" i="12"/>
  <c r="G64" i="12"/>
  <c r="G63" i="12"/>
  <c r="G62" i="12"/>
  <c r="H11" i="13" l="1"/>
  <c r="H38" i="13" l="1"/>
  <c r="H37" i="13"/>
  <c r="H36" i="13"/>
  <c r="H35" i="13"/>
  <c r="H34" i="13"/>
  <c r="H33" i="13"/>
  <c r="H32" i="13"/>
  <c r="H31" i="13"/>
  <c r="F39" i="13"/>
  <c r="H30" i="13"/>
  <c r="H29" i="13"/>
  <c r="H28" i="13"/>
  <c r="H27" i="13"/>
  <c r="H26" i="13"/>
  <c r="H25" i="13"/>
  <c r="H24" i="13"/>
  <c r="H23" i="13"/>
  <c r="H39" i="13" l="1"/>
  <c r="G39" i="13"/>
  <c r="G18" i="13"/>
  <c r="F18" i="13"/>
  <c r="H17" i="13"/>
  <c r="H27" i="14" l="1"/>
  <c r="H12" i="14"/>
  <c r="H13" i="14"/>
  <c r="H11" i="14"/>
  <c r="H13" i="13"/>
  <c r="H14" i="13"/>
  <c r="H15" i="13"/>
  <c r="H13" i="12"/>
  <c r="H14" i="12"/>
  <c r="H15" i="12"/>
  <c r="H16" i="12"/>
  <c r="H17" i="12"/>
  <c r="H18" i="12"/>
  <c r="H19" i="12"/>
  <c r="H20" i="12"/>
  <c r="H21" i="12"/>
  <c r="H22" i="12"/>
  <c r="H23" i="12"/>
  <c r="H12" i="12"/>
  <c r="H62" i="12"/>
  <c r="H63" i="12"/>
  <c r="H64" i="12"/>
  <c r="H65" i="12"/>
  <c r="H66" i="12"/>
  <c r="H67" i="12"/>
  <c r="H68" i="12"/>
  <c r="H16" i="13" l="1"/>
  <c r="I31" i="11" l="1"/>
  <c r="I26" i="11"/>
  <c r="I20" i="11"/>
  <c r="I19" i="11"/>
  <c r="I17" i="11"/>
  <c r="G25" i="11"/>
  <c r="G34" i="11"/>
  <c r="G21" i="11"/>
  <c r="G22" i="11"/>
  <c r="G23" i="11"/>
  <c r="G24" i="11"/>
  <c r="G26" i="11"/>
  <c r="G28" i="11"/>
  <c r="G29" i="11"/>
  <c r="G30" i="11"/>
  <c r="G31" i="11"/>
  <c r="G32" i="11"/>
  <c r="G20" i="11"/>
  <c r="G27" i="11" l="1"/>
  <c r="H61" i="12"/>
  <c r="I18" i="11"/>
  <c r="J18" i="11" s="1"/>
  <c r="H12" i="13"/>
  <c r="H18" i="13" s="1"/>
  <c r="J47" i="11"/>
  <c r="J50" i="11"/>
  <c r="J51" i="11"/>
  <c r="J21" i="11"/>
  <c r="J22" i="11"/>
  <c r="H104" i="12"/>
  <c r="H38" i="12"/>
  <c r="H37" i="12"/>
  <c r="J23" i="11"/>
  <c r="J31" i="11"/>
  <c r="J26" i="11"/>
  <c r="J32" i="11"/>
  <c r="J20" i="11"/>
  <c r="I24" i="11"/>
  <c r="I25" i="11"/>
  <c r="I27" i="11"/>
  <c r="I28" i="11"/>
  <c r="I29" i="11"/>
  <c r="J29" i="11" s="1"/>
  <c r="I30" i="11"/>
  <c r="J33" i="11"/>
  <c r="I35" i="11"/>
  <c r="J17" i="11"/>
  <c r="J27" i="11" l="1"/>
  <c r="J25" i="11"/>
  <c r="J35" i="11"/>
  <c r="J34" i="11"/>
  <c r="H40" i="11"/>
  <c r="I40" i="11"/>
  <c r="G40" i="11"/>
  <c r="G28" i="14" l="1"/>
  <c r="F28" i="14"/>
  <c r="H26" i="14"/>
  <c r="H25" i="14"/>
  <c r="H24" i="14"/>
  <c r="H23" i="14"/>
  <c r="H22" i="14"/>
  <c r="G111" i="12"/>
  <c r="F111" i="12"/>
  <c r="H110" i="12"/>
  <c r="H109" i="12"/>
  <c r="H108" i="12"/>
  <c r="H107" i="12"/>
  <c r="H106" i="12"/>
  <c r="H105" i="12"/>
  <c r="H103" i="12"/>
  <c r="H102" i="12"/>
  <c r="H101" i="12"/>
  <c r="H100" i="12"/>
  <c r="H99" i="12"/>
  <c r="H98" i="12"/>
  <c r="H97" i="12"/>
  <c r="H96" i="12"/>
  <c r="H95" i="12"/>
  <c r="G90" i="12"/>
  <c r="G44" i="11" s="1"/>
  <c r="F90" i="12"/>
  <c r="H89" i="12"/>
  <c r="H88" i="12"/>
  <c r="H87" i="12"/>
  <c r="H86" i="12"/>
  <c r="H85" i="12"/>
  <c r="H84" i="12"/>
  <c r="H83" i="12"/>
  <c r="H82" i="12"/>
  <c r="H81" i="12"/>
  <c r="H79" i="12"/>
  <c r="H78" i="12"/>
  <c r="H77" i="12"/>
  <c r="H76" i="12"/>
  <c r="H75" i="12"/>
  <c r="H74" i="12"/>
  <c r="G69" i="12"/>
  <c r="G43" i="11" s="1"/>
  <c r="F69" i="12"/>
  <c r="H60" i="12"/>
  <c r="H59" i="12"/>
  <c r="H58" i="12"/>
  <c r="H57" i="12"/>
  <c r="H56" i="12"/>
  <c r="H55" i="12"/>
  <c r="H54" i="12"/>
  <c r="H53" i="12"/>
  <c r="G48" i="12"/>
  <c r="F48" i="12"/>
  <c r="H47" i="12"/>
  <c r="H46" i="12"/>
  <c r="H45" i="12"/>
  <c r="H44" i="12"/>
  <c r="H43" i="12"/>
  <c r="H42" i="12"/>
  <c r="H41" i="12"/>
  <c r="H40" i="12"/>
  <c r="H39" i="12"/>
  <c r="H36" i="12"/>
  <c r="H35" i="12"/>
  <c r="H34" i="12"/>
  <c r="H33" i="12"/>
  <c r="H32" i="12"/>
  <c r="H111" i="12" l="1"/>
  <c r="G45" i="11" s="1"/>
  <c r="J45" i="11" s="1"/>
  <c r="H28" i="14"/>
  <c r="H49" i="11" s="1"/>
  <c r="J49" i="11" s="1"/>
  <c r="H90" i="12"/>
  <c r="J44" i="11" s="1"/>
  <c r="H69" i="12"/>
  <c r="J43" i="11" s="1"/>
  <c r="H48" i="12"/>
  <c r="G42" i="11" s="1"/>
  <c r="G46" i="11"/>
  <c r="J46" i="11" s="1"/>
  <c r="H30" i="11"/>
  <c r="J30" i="11" s="1"/>
  <c r="H28" i="11"/>
  <c r="J28" i="11" s="1"/>
  <c r="H15" i="14" l="1"/>
  <c r="H14" i="14" l="1"/>
  <c r="F27" i="12" l="1"/>
  <c r="G19" i="11" l="1"/>
  <c r="J19" i="11" s="1"/>
  <c r="H24" i="11" l="1"/>
  <c r="J24" i="11" s="1"/>
  <c r="G36" i="11" l="1"/>
  <c r="I36" i="11"/>
  <c r="I52" i="11" s="1"/>
  <c r="H25" i="12" l="1"/>
  <c r="H16" i="14"/>
  <c r="F17" i="14"/>
  <c r="G17" i="14"/>
  <c r="H24" i="12"/>
  <c r="H26" i="12"/>
  <c r="H11" i="12"/>
  <c r="J52" i="11" l="1"/>
  <c r="H42" i="11"/>
  <c r="J42" i="11" s="1"/>
  <c r="H17" i="14"/>
  <c r="I53" i="11" l="1"/>
  <c r="J36" i="11"/>
  <c r="H36" i="11"/>
  <c r="H48" i="11" s="1"/>
  <c r="J48" i="11" s="1"/>
  <c r="G27" i="12"/>
  <c r="G41" i="11" s="1"/>
  <c r="H27" i="12"/>
  <c r="J41" i="11" l="1"/>
  <c r="H53" i="11"/>
  <c r="J53" i="11"/>
  <c r="G53" i="11"/>
</calcChain>
</file>

<file path=xl/sharedStrings.xml><?xml version="1.0" encoding="utf-8"?>
<sst xmlns="http://schemas.openxmlformats.org/spreadsheetml/2006/main" count="247" uniqueCount="89">
  <si>
    <t xml:space="preserve">Накнаде у натури...............................................................................................           </t>
  </si>
  <si>
    <t>Социјална давања запосленима...................................................................</t>
  </si>
  <si>
    <t>Накнаде трошкова за запослене...................................................................</t>
  </si>
  <si>
    <t>Награде запосленима и ост.расходи.............................................................</t>
  </si>
  <si>
    <t>Стални трошкови............................................................</t>
  </si>
  <si>
    <t>Трошкови путовања..........................................................</t>
  </si>
  <si>
    <t>Услуге по уговору............................................................</t>
  </si>
  <si>
    <t>Специјализоване услуге....................................................</t>
  </si>
  <si>
    <t>Текуће поправке и одржавање..........................................</t>
  </si>
  <si>
    <t>Материјал.........................................................................</t>
  </si>
  <si>
    <t>Порези обавезне таксе и казне.........................................</t>
  </si>
  <si>
    <t>Новчане казне и пенали по реш.судова...........................</t>
  </si>
  <si>
    <t>Машине и опрема...............................................................</t>
  </si>
  <si>
    <t>Зграде и грађевински објекти.......</t>
  </si>
  <si>
    <t xml:space="preserve">Назив: ОСНОВНА ШКОЛА "ПЕТАР КОЧИЋ" </t>
  </si>
  <si>
    <t>Адреса: Инђија, Цара Душана 9</t>
  </si>
  <si>
    <t>МБ.: 0803980</t>
  </si>
  <si>
    <t>КОНТО</t>
  </si>
  <si>
    <t>Нематеријална имовина......</t>
  </si>
  <si>
    <t>ОПИС</t>
  </si>
  <si>
    <t>укупно</t>
  </si>
  <si>
    <t>УКУПНО</t>
  </si>
  <si>
    <t>ТРОШКОВИ ПУТОВАЊА</t>
  </si>
  <si>
    <t>ПЛАТЕ</t>
  </si>
  <si>
    <t>председник школског одбора</t>
  </si>
  <si>
    <t>ПЛАНИРАНИ ПРИХОДИ</t>
  </si>
  <si>
    <t>ПЛАНИРАНИ РАСХОДИ</t>
  </si>
  <si>
    <t>ДОПРИНОСИ</t>
  </si>
  <si>
    <t>НАКНАДЕ</t>
  </si>
  <si>
    <t>Текући добровољни трансфери
од физичких и правних лица у корист нивоа Општине</t>
  </si>
  <si>
    <t>Накнаде за социјалну заштиту из буџета - пројекат</t>
  </si>
  <si>
    <t>СПЕЦИЈАЛИЗОВАНЕ УСЛУГЕ</t>
  </si>
  <si>
    <t>Остали приходи</t>
  </si>
  <si>
    <t>Приходи из Републике</t>
  </si>
  <si>
    <t>претходни</t>
  </si>
  <si>
    <t>нови</t>
  </si>
  <si>
    <t>разлика</t>
  </si>
  <si>
    <t>Други Приходи</t>
  </si>
  <si>
    <t>ПИБ: 100702078</t>
  </si>
  <si>
    <t>Накнаде за социјалну заштиту 
из буџета - пројекат</t>
  </si>
  <si>
    <t>Плате, додаци и накнаде запослених (зараде)</t>
  </si>
  <si>
    <t>Социјални доприноси на терет послодавца</t>
  </si>
  <si>
    <t xml:space="preserve">Накнаде у натури </t>
  </si>
  <si>
    <t>Социјална давања запосленима</t>
  </si>
  <si>
    <t>Накнаде трошкова за запослене</t>
  </si>
  <si>
    <t>Награде запосленима и ост.расходи</t>
  </si>
  <si>
    <t>Стални трошкови</t>
  </si>
  <si>
    <t>Трошкови путовања</t>
  </si>
  <si>
    <t>Услуге по уговору</t>
  </si>
  <si>
    <t>Специјализоване услуге</t>
  </si>
  <si>
    <t>Текуће поправке и одржавање</t>
  </si>
  <si>
    <t>Материјал</t>
  </si>
  <si>
    <t>Порези обавезне таксе и казне.</t>
  </si>
  <si>
    <t>Новчане казне и пенали по реш.судова.</t>
  </si>
  <si>
    <t>Зграде и грађевински објекти</t>
  </si>
  <si>
    <t>Машине и опрема</t>
  </si>
  <si>
    <t>Нематеријална имовина</t>
  </si>
  <si>
    <t>Јанковић Драгана</t>
  </si>
  <si>
    <t>промене у фин. Плану</t>
  </si>
  <si>
    <t xml:space="preserve">ПРЕДЛОГ ПРОМЕНА ФИНАНСИЈСКОГ ПЛАНА </t>
  </si>
  <si>
    <t xml:space="preserve">ПРЕДЛОГ ПРОМЕНА ФИНАНСИЈСКОГ ПЛАНА 
</t>
  </si>
  <si>
    <t>НАКНАДЕ ШТЕТЕ</t>
  </si>
  <si>
    <t>НОВЧАНЕ КАЗНЕ И ПЕНАЛИ</t>
  </si>
  <si>
    <t>Овлашћује се шеф рачуноводства да сачини пречишћен текст финансијског плана за 2025 годину.</t>
  </si>
  <si>
    <t>Накнада штете</t>
  </si>
  <si>
    <t>Текући трансфери од ОПШТИНЕ 01</t>
  </si>
  <si>
    <t>Текући трансфери од ОПШТИНЕ 04</t>
  </si>
  <si>
    <t>Текући трансфери од ОПШТИНЕ 06</t>
  </si>
  <si>
    <t>Текући трансфери од ОПШТИНЕ 09</t>
  </si>
  <si>
    <t>Текући трансфери од ОПШТИНЕ 10</t>
  </si>
  <si>
    <t>Текући трансфери од ОПШТИНЕ ужина</t>
  </si>
  <si>
    <t>Родитељски динар за ваннаставне активности 01</t>
  </si>
  <si>
    <t>ФИНАНСИЈСКИ ПЛАН ЗА 2025. ГОДИНУ</t>
  </si>
  <si>
    <t>Извор финансирања 07</t>
  </si>
  <si>
    <t>Извор финансирања 01</t>
  </si>
  <si>
    <t>Извор финансирања 16</t>
  </si>
  <si>
    <t>Директор Мамић Александар</t>
  </si>
  <si>
    <t>Родитељски динар за ваннаставне активности 06</t>
  </si>
  <si>
    <t>ИЗВОР ФИНАНСИРАЊА 01 ФУНКЦИЈА 910 ПРОГРАМ 2003 ПРОЈЕКАТ 0006</t>
  </si>
  <si>
    <t>ИЗВОР ФИНАНСИРАЊА 01 ФУНКЦИЈА 910 ПРОГРАМ 2003 ПРОЈЕКАТ 0001</t>
  </si>
  <si>
    <t>ИЗВОР ФИНАНСИРАЊА 16 ФУНКЦИЈА 910 ПРОГРАМ 2003 ПРОЈЕКАТ 0001</t>
  </si>
  <si>
    <t>ИЗВОР ФИНАНСИРАЊА 16 ФУНКЦИЈА 910 ПРОГРАМ 2003 ПРОЈЕКАТ 0006</t>
  </si>
  <si>
    <t>ИЗВОР ФИНАНСИРАЊА 07 ФУНКЦИЈА 910 ПРОГРАМ 2003 ПРОЈЕКАТ 0001</t>
  </si>
  <si>
    <t>ИЗВОР ФИНАНСИРАЊА 07 ФУНКЦИЈА 910 ПРОГРАМ 2003 ПРОЈЕКАТ 0004</t>
  </si>
  <si>
    <t>ИЗВОР ФИНАНСИРАЊА 07 ФУНКЦИЈА 910 ПРОГРАМ 2003 ПРОЈЕКАТ 0006</t>
  </si>
  <si>
    <t>ИЗВОР ФИНАНСИРАЊА 07 ФУНКЦИЈА 910 ПРОГРАМ 2003 ПРОЈЕКАТ 0009</t>
  </si>
  <si>
    <t>ИЗВОР ФИНАНСИРАЊА 07 ФУНКЦИЈА 910 ПРОГРАМ 2003 ПРОЈЕКАТ 0010</t>
  </si>
  <si>
    <r>
      <rPr>
        <b/>
        <sz val="10"/>
        <color theme="1"/>
        <rFont val="Calibri"/>
        <family val="2"/>
        <scheme val="minor"/>
      </rPr>
      <t>дел.бр</t>
    </r>
    <r>
      <rPr>
        <sz val="10"/>
        <color theme="1"/>
        <rFont val="Calibri"/>
        <family val="2"/>
        <charset val="238"/>
        <scheme val="minor"/>
      </rPr>
      <t xml:space="preserve">.  1245 </t>
    </r>
    <r>
      <rPr>
        <b/>
        <sz val="10"/>
        <color theme="1"/>
        <rFont val="Calibri"/>
        <family val="2"/>
        <scheme val="minor"/>
      </rPr>
      <t>од</t>
    </r>
    <r>
      <rPr>
        <sz val="10"/>
        <color theme="1"/>
        <rFont val="Calibri"/>
        <family val="2"/>
        <charset val="238"/>
        <scheme val="minor"/>
      </rPr>
      <t xml:space="preserve">  16.12.2025. године
ПИБ. РС100702079</t>
    </r>
  </si>
  <si>
    <r>
      <t xml:space="preserve">На основу члана 119. Став 1. Тачка 4. Закона о основама система образовања и васпитања („Службени гласник РС“, бр. 88/17, 27/18-др. закон, 6/2020, 129/2021 и 92/2023), промене апропријације
</t>
    </r>
    <r>
      <rPr>
        <b/>
        <sz val="11"/>
        <color theme="1"/>
        <rFont val="Times New Roman"/>
        <family val="1"/>
      </rPr>
      <t>Школски одбор ОШ“Петар Кочић“ Инђија, на својој седници одржаној дана  16..12.2025.      год доноси: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</si>
</sst>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D_i_n_._-;\-* #,##0.00\ _D_i_n_._-;_-* &quot;-&quot;??\ _D_i_n_._-;_-@_-"/>
  </numFmts>
  <fonts count="21" x14ac:knownFonts="1"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20"/>
      <color theme="1"/>
      <name val="Times New Roman"/>
      <family val="1"/>
      <charset val="23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  <charset val="238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2" fillId="0" borderId="0" applyFont="0" applyFill="0" applyBorder="0" applyAlignment="0" applyProtection="0"/>
  </cellStyleXfs>
  <cellXfs count="152">
    <xf numFmtId="0" fontId="0" fillId="0" borderId="0" xfId="0"/>
    <xf numFmtId="0" fontId="0" fillId="2" borderId="0" xfId="0" applyFill="1"/>
    <xf numFmtId="0" fontId="2" fillId="4" borderId="13" xfId="0" applyFont="1" applyFill="1" applyBorder="1" applyAlignment="1">
      <alignment horizontal="center"/>
    </xf>
    <xf numFmtId="0" fontId="0" fillId="0" borderId="4" xfId="0" applyBorder="1"/>
    <xf numFmtId="0" fontId="2" fillId="4" borderId="20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7" borderId="25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164" fontId="2" fillId="0" borderId="0" xfId="2" applyFont="1"/>
    <xf numFmtId="164" fontId="0" fillId="0" borderId="0" xfId="2" applyFont="1"/>
    <xf numFmtId="164" fontId="2" fillId="4" borderId="24" xfId="2" applyFont="1" applyFill="1" applyBorder="1" applyAlignment="1">
      <alignment horizontal="center" wrapText="1"/>
    </xf>
    <xf numFmtId="164" fontId="0" fillId="0" borderId="0" xfId="2" applyFont="1" applyAlignment="1">
      <alignment horizontal="center"/>
    </xf>
    <xf numFmtId="164" fontId="0" fillId="0" borderId="0" xfId="2" applyFont="1" applyFill="1"/>
    <xf numFmtId="164" fontId="2" fillId="0" borderId="26" xfId="2" applyFont="1" applyFill="1" applyBorder="1" applyAlignment="1"/>
    <xf numFmtId="164" fontId="2" fillId="6" borderId="7" xfId="2" applyFont="1" applyFill="1" applyBorder="1" applyAlignment="1"/>
    <xf numFmtId="164" fontId="0" fillId="0" borderId="0" xfId="0" applyNumberFormat="1"/>
    <xf numFmtId="0" fontId="0" fillId="2" borderId="0" xfId="0" applyFill="1" applyAlignment="1">
      <alignment horizontal="left" wrapText="1"/>
    </xf>
    <xf numFmtId="0" fontId="6" fillId="2" borderId="0" xfId="0" applyFont="1" applyFill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14" fillId="0" borderId="25" xfId="0" applyFont="1" applyBorder="1" applyAlignment="1">
      <alignment horizontal="center"/>
    </xf>
    <xf numFmtId="164" fontId="6" fillId="0" borderId="18" xfId="2" applyFont="1" applyBorder="1"/>
    <xf numFmtId="164" fontId="6" fillId="0" borderId="18" xfId="2" applyFont="1" applyFill="1" applyBorder="1" applyAlignment="1"/>
    <xf numFmtId="0" fontId="6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164" fontId="6" fillId="4" borderId="7" xfId="2" applyFont="1" applyFill="1" applyBorder="1" applyAlignment="1">
      <alignment horizontal="center" wrapText="1"/>
    </xf>
    <xf numFmtId="164" fontId="6" fillId="4" borderId="16" xfId="2" applyFont="1" applyFill="1" applyBorder="1" applyAlignment="1">
      <alignment horizontal="center" wrapText="1"/>
    </xf>
    <xf numFmtId="0" fontId="14" fillId="0" borderId="28" xfId="0" applyFont="1" applyBorder="1" applyAlignment="1">
      <alignment horizontal="center"/>
    </xf>
    <xf numFmtId="164" fontId="6" fillId="0" borderId="37" xfId="2" applyFont="1" applyBorder="1"/>
    <xf numFmtId="164" fontId="6" fillId="5" borderId="37" xfId="2" applyFont="1" applyFill="1" applyBorder="1" applyAlignment="1">
      <alignment horizontal="center"/>
    </xf>
    <xf numFmtId="164" fontId="6" fillId="5" borderId="29" xfId="2" applyFont="1" applyFill="1" applyBorder="1" applyAlignment="1">
      <alignment horizontal="center"/>
    </xf>
    <xf numFmtId="164" fontId="6" fillId="5" borderId="18" xfId="2" applyFont="1" applyFill="1" applyBorder="1" applyAlignment="1">
      <alignment horizontal="center"/>
    </xf>
    <xf numFmtId="164" fontId="6" fillId="5" borderId="26" xfId="2" applyFont="1" applyFill="1" applyBorder="1" applyAlignment="1">
      <alignment horizontal="center"/>
    </xf>
    <xf numFmtId="164" fontId="6" fillId="5" borderId="19" xfId="2" applyFont="1" applyFill="1" applyBorder="1" applyAlignment="1">
      <alignment horizontal="center"/>
    </xf>
    <xf numFmtId="164" fontId="6" fillId="5" borderId="30" xfId="2" applyFont="1" applyFill="1" applyBorder="1" applyAlignment="1">
      <alignment horizontal="center"/>
    </xf>
    <xf numFmtId="164" fontId="6" fillId="8" borderId="7" xfId="2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164" fontId="13" fillId="8" borderId="16" xfId="2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164" fontId="6" fillId="0" borderId="19" xfId="2" applyFont="1" applyFill="1" applyBorder="1" applyAlignment="1"/>
    <xf numFmtId="164" fontId="6" fillId="6" borderId="7" xfId="2" applyFont="1" applyFill="1" applyBorder="1"/>
    <xf numFmtId="164" fontId="6" fillId="0" borderId="37" xfId="2" applyFont="1" applyBorder="1" applyAlignment="1">
      <alignment horizontal="center" vertical="center"/>
    </xf>
    <xf numFmtId="164" fontId="13" fillId="6" borderId="7" xfId="2" applyFont="1" applyFill="1" applyBorder="1" applyAlignment="1">
      <alignment horizontal="center" vertical="center"/>
    </xf>
    <xf numFmtId="0" fontId="17" fillId="0" borderId="0" xfId="0" applyFont="1"/>
    <xf numFmtId="0" fontId="6" fillId="0" borderId="0" xfId="0" applyFont="1"/>
    <xf numFmtId="164" fontId="6" fillId="0" borderId="0" xfId="2" applyFont="1"/>
    <xf numFmtId="0" fontId="18" fillId="0" borderId="25" xfId="0" applyFont="1" applyBorder="1" applyAlignment="1">
      <alignment horizontal="center"/>
    </xf>
    <xf numFmtId="0" fontId="6" fillId="0" borderId="1" xfId="0" applyFont="1" applyBorder="1"/>
    <xf numFmtId="164" fontId="6" fillId="0" borderId="26" xfId="2" applyFont="1" applyFill="1" applyBorder="1" applyAlignment="1"/>
    <xf numFmtId="164" fontId="6" fillId="9" borderId="26" xfId="2" applyFont="1" applyFill="1" applyBorder="1" applyAlignment="1"/>
    <xf numFmtId="0" fontId="18" fillId="7" borderId="2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164" fontId="2" fillId="0" borderId="0" xfId="2" applyFont="1" applyFill="1" applyBorder="1" applyAlignment="1"/>
    <xf numFmtId="0" fontId="20" fillId="0" borderId="28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1" xfId="0" applyFont="1" applyBorder="1"/>
    <xf numFmtId="0" fontId="20" fillId="0" borderId="1" xfId="0" applyFont="1" applyBorder="1"/>
    <xf numFmtId="0" fontId="5" fillId="2" borderId="0" xfId="0" applyFont="1" applyFill="1" applyBorder="1" applyAlignment="1">
      <alignment horizontal="center"/>
    </xf>
    <xf numFmtId="164" fontId="2" fillId="2" borderId="0" xfId="2" applyFont="1" applyFill="1" applyBorder="1" applyAlignment="1"/>
    <xf numFmtId="43" fontId="0" fillId="0" borderId="0" xfId="0" applyNumberFormat="1"/>
    <xf numFmtId="0" fontId="6" fillId="2" borderId="0" xfId="0" applyFont="1" applyFill="1" applyAlignment="1">
      <alignment horizontal="center"/>
    </xf>
    <xf numFmtId="0" fontId="8" fillId="2" borderId="3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3" fillId="3" borderId="2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15" fillId="7" borderId="2" xfId="0" applyFont="1" applyFill="1" applyBorder="1" applyAlignment="1" applyProtection="1">
      <alignment horizontal="left" vertical="center" wrapText="1"/>
      <protection locked="0"/>
    </xf>
    <xf numFmtId="0" fontId="15" fillId="7" borderId="3" xfId="0" applyFont="1" applyFill="1" applyBorder="1" applyAlignment="1" applyProtection="1">
      <alignment horizontal="left" vertical="center" wrapText="1"/>
      <protection locked="0"/>
    </xf>
    <xf numFmtId="0" fontId="15" fillId="7" borderId="35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4" fillId="4" borderId="15" xfId="0" applyFont="1" applyFill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8" fillId="3" borderId="17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6" fillId="2" borderId="3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 wrapText="1"/>
    </xf>
    <xf numFmtId="0" fontId="6" fillId="3" borderId="17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3" fillId="3" borderId="27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15" fillId="7" borderId="5" xfId="0" applyFont="1" applyFill="1" applyBorder="1" applyAlignment="1" applyProtection="1">
      <alignment horizontal="left" vertical="center" wrapText="1"/>
      <protection locked="0"/>
    </xf>
    <xf numFmtId="0" fontId="5" fillId="3" borderId="11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0" fillId="0" borderId="12" xfId="0" applyBorder="1"/>
    <xf numFmtId="0" fontId="0" fillId="0" borderId="6" xfId="0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0" fillId="0" borderId="1" xfId="0" applyFont="1" applyBorder="1"/>
    <xf numFmtId="0" fontId="20" fillId="0" borderId="2" xfId="0" applyFont="1" applyBorder="1"/>
    <xf numFmtId="0" fontId="20" fillId="0" borderId="1" xfId="0" applyFont="1" applyBorder="1" applyAlignment="1">
      <alignment horizontal="left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Z_Korisnik\Desktop\novi%20finansijski%20plan\Osnovna%20skola%20Petar%20Kocic%20Indjija_Obrasci%20za%20pripremu%20programskog%20budze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рам"/>
      <sheetName val="Програмска активност"/>
      <sheetName val="Пројекат"/>
      <sheetName val="Упутство"/>
    </sheetNames>
    <sheetDataSet>
      <sheetData sheetId="0"/>
      <sheetData sheetId="1"/>
      <sheetData sheetId="2"/>
      <sheetData sheetId="3">
        <row r="2">
          <cell r="BE2">
            <v>400000</v>
          </cell>
        </row>
        <row r="3">
          <cell r="BE3">
            <v>410000</v>
          </cell>
        </row>
        <row r="4">
          <cell r="BE4">
            <v>411000</v>
          </cell>
        </row>
        <row r="5">
          <cell r="BE5">
            <v>411100</v>
          </cell>
        </row>
        <row r="6">
          <cell r="BE6">
            <v>411110</v>
          </cell>
        </row>
        <row r="7">
          <cell r="BE7">
            <v>411111</v>
          </cell>
        </row>
        <row r="8">
          <cell r="BE8">
            <v>411112</v>
          </cell>
        </row>
        <row r="9">
          <cell r="BE9">
            <v>411113</v>
          </cell>
        </row>
        <row r="10">
          <cell r="BE10">
            <v>411114</v>
          </cell>
        </row>
        <row r="11">
          <cell r="BE11">
            <v>411115</v>
          </cell>
        </row>
        <row r="12">
          <cell r="BE12">
            <v>411116</v>
          </cell>
        </row>
        <row r="13">
          <cell r="BE13">
            <v>411117</v>
          </cell>
        </row>
        <row r="14">
          <cell r="BE14">
            <v>411118</v>
          </cell>
        </row>
        <row r="15">
          <cell r="BE15">
            <v>411119</v>
          </cell>
        </row>
        <row r="16">
          <cell r="BE16">
            <v>411120</v>
          </cell>
        </row>
        <row r="17">
          <cell r="BE17">
            <v>411121</v>
          </cell>
        </row>
        <row r="18">
          <cell r="BE18">
            <v>411122</v>
          </cell>
        </row>
        <row r="19">
          <cell r="BE19">
            <v>411130</v>
          </cell>
        </row>
        <row r="20">
          <cell r="BE20">
            <v>411131</v>
          </cell>
        </row>
        <row r="21">
          <cell r="BE21">
            <v>411140</v>
          </cell>
        </row>
        <row r="22">
          <cell r="BE22">
            <v>411141</v>
          </cell>
        </row>
        <row r="23">
          <cell r="BE23">
            <v>411150</v>
          </cell>
        </row>
        <row r="24">
          <cell r="BE24">
            <v>411151</v>
          </cell>
        </row>
        <row r="25">
          <cell r="BE25">
            <v>411159</v>
          </cell>
        </row>
        <row r="26">
          <cell r="BE26">
            <v>411190</v>
          </cell>
        </row>
        <row r="27">
          <cell r="BE27">
            <v>411191</v>
          </cell>
        </row>
        <row r="28">
          <cell r="BE28">
            <v>412000</v>
          </cell>
        </row>
        <row r="29">
          <cell r="BE29">
            <v>412100</v>
          </cell>
        </row>
        <row r="30">
          <cell r="BE30">
            <v>412110</v>
          </cell>
        </row>
        <row r="31">
          <cell r="BE31">
            <v>412111</v>
          </cell>
        </row>
        <row r="32">
          <cell r="BE32">
            <v>412112</v>
          </cell>
        </row>
        <row r="33">
          <cell r="BE33">
            <v>412113</v>
          </cell>
        </row>
        <row r="34">
          <cell r="BE34">
            <v>412200</v>
          </cell>
        </row>
        <row r="35">
          <cell r="BE35">
            <v>412210</v>
          </cell>
        </row>
        <row r="36">
          <cell r="BE36">
            <v>412211</v>
          </cell>
        </row>
        <row r="37">
          <cell r="BE37">
            <v>412221</v>
          </cell>
        </row>
        <row r="38">
          <cell r="BE38">
            <v>412300</v>
          </cell>
        </row>
        <row r="39">
          <cell r="BE39">
            <v>412310</v>
          </cell>
        </row>
        <row r="40">
          <cell r="BE40">
            <v>412311</v>
          </cell>
        </row>
        <row r="41">
          <cell r="BE41">
            <v>413000</v>
          </cell>
        </row>
        <row r="42">
          <cell r="BE42">
            <v>413100</v>
          </cell>
        </row>
        <row r="43">
          <cell r="BE43">
            <v>413110</v>
          </cell>
        </row>
        <row r="44">
          <cell r="BE44">
            <v>413111</v>
          </cell>
        </row>
        <row r="45">
          <cell r="BE45">
            <v>413112</v>
          </cell>
        </row>
        <row r="46">
          <cell r="BE46">
            <v>413119</v>
          </cell>
        </row>
        <row r="47">
          <cell r="BE47">
            <v>413120</v>
          </cell>
        </row>
        <row r="48">
          <cell r="BE48">
            <v>413121</v>
          </cell>
        </row>
        <row r="49">
          <cell r="BE49">
            <v>413130</v>
          </cell>
        </row>
        <row r="50">
          <cell r="BE50">
            <v>413131</v>
          </cell>
        </row>
        <row r="51">
          <cell r="BE51">
            <v>413139</v>
          </cell>
        </row>
        <row r="52">
          <cell r="BE52">
            <v>413140</v>
          </cell>
        </row>
        <row r="53">
          <cell r="BE53">
            <v>413141</v>
          </cell>
        </row>
        <row r="54">
          <cell r="BE54">
            <v>413142</v>
          </cell>
        </row>
        <row r="55">
          <cell r="BE55">
            <v>413150</v>
          </cell>
        </row>
        <row r="56">
          <cell r="BE56">
            <v>413151</v>
          </cell>
        </row>
        <row r="57">
          <cell r="BE57">
            <v>413160</v>
          </cell>
        </row>
        <row r="58">
          <cell r="BE58">
            <v>413161</v>
          </cell>
        </row>
        <row r="59">
          <cell r="BE59">
            <v>413170</v>
          </cell>
        </row>
        <row r="60">
          <cell r="BE60">
            <v>413171</v>
          </cell>
        </row>
        <row r="61">
          <cell r="BE61">
            <v>413180</v>
          </cell>
        </row>
        <row r="62">
          <cell r="BE62">
            <v>413181</v>
          </cell>
        </row>
        <row r="63">
          <cell r="BE63">
            <v>414000</v>
          </cell>
        </row>
        <row r="64">
          <cell r="BE64">
            <v>414100</v>
          </cell>
        </row>
        <row r="65">
          <cell r="BE65">
            <v>414110</v>
          </cell>
        </row>
        <row r="66">
          <cell r="BE66">
            <v>414111</v>
          </cell>
        </row>
        <row r="67">
          <cell r="BE67">
            <v>414120</v>
          </cell>
        </row>
        <row r="68">
          <cell r="BE68">
            <v>414121</v>
          </cell>
        </row>
        <row r="69">
          <cell r="BE69">
            <v>414130</v>
          </cell>
        </row>
        <row r="70">
          <cell r="BE70">
            <v>414131</v>
          </cell>
        </row>
        <row r="71">
          <cell r="BE71">
            <v>414200</v>
          </cell>
        </row>
        <row r="72">
          <cell r="BE72">
            <v>414210</v>
          </cell>
        </row>
        <row r="73">
          <cell r="BE73">
            <v>414211</v>
          </cell>
        </row>
        <row r="74">
          <cell r="BE74">
            <v>414300</v>
          </cell>
        </row>
        <row r="75">
          <cell r="BE75">
            <v>414310</v>
          </cell>
        </row>
        <row r="125">
          <cell r="BE125">
            <v>421224</v>
          </cell>
        </row>
        <row r="126">
          <cell r="BE126">
            <v>421225</v>
          </cell>
        </row>
        <row r="127">
          <cell r="BE127">
            <v>421300</v>
          </cell>
        </row>
        <row r="128">
          <cell r="BE128">
            <v>421310</v>
          </cell>
        </row>
        <row r="129">
          <cell r="BE129">
            <v>421311</v>
          </cell>
        </row>
        <row r="130">
          <cell r="BE130">
            <v>421320</v>
          </cell>
        </row>
        <row r="131">
          <cell r="BE131">
            <v>421321</v>
          </cell>
        </row>
        <row r="132">
          <cell r="BE132">
            <v>421322</v>
          </cell>
        </row>
        <row r="133">
          <cell r="BE133">
            <v>421323</v>
          </cell>
        </row>
        <row r="134">
          <cell r="BE134">
            <v>421324</v>
          </cell>
        </row>
        <row r="135">
          <cell r="BE135">
            <v>421325</v>
          </cell>
        </row>
        <row r="136">
          <cell r="BE136">
            <v>421390</v>
          </cell>
        </row>
        <row r="137">
          <cell r="BE137">
            <v>421391</v>
          </cell>
        </row>
        <row r="138">
          <cell r="BE138">
            <v>421392</v>
          </cell>
        </row>
        <row r="139">
          <cell r="BE139">
            <v>421400</v>
          </cell>
        </row>
        <row r="140">
          <cell r="BE140">
            <v>421410</v>
          </cell>
        </row>
        <row r="141">
          <cell r="BE141">
            <v>421411</v>
          </cell>
        </row>
        <row r="142">
          <cell r="BE142">
            <v>421412</v>
          </cell>
        </row>
        <row r="143">
          <cell r="BE143">
            <v>421413</v>
          </cell>
        </row>
        <row r="144">
          <cell r="BE144">
            <v>421414</v>
          </cell>
        </row>
        <row r="145">
          <cell r="BE145">
            <v>421419</v>
          </cell>
        </row>
        <row r="146">
          <cell r="BE146">
            <v>421420</v>
          </cell>
        </row>
        <row r="147">
          <cell r="BE147">
            <v>421421</v>
          </cell>
        </row>
        <row r="148">
          <cell r="BE148">
            <v>421422</v>
          </cell>
        </row>
        <row r="149">
          <cell r="BE149">
            <v>421429</v>
          </cell>
        </row>
        <row r="150">
          <cell r="BE150">
            <v>421500</v>
          </cell>
        </row>
        <row r="151">
          <cell r="BE151">
            <v>421510</v>
          </cell>
        </row>
        <row r="152">
          <cell r="BE152">
            <v>421511</v>
          </cell>
        </row>
        <row r="153">
          <cell r="BE153">
            <v>421512</v>
          </cell>
        </row>
        <row r="154">
          <cell r="BE154">
            <v>421513</v>
          </cell>
        </row>
        <row r="155">
          <cell r="BE155">
            <v>421519</v>
          </cell>
        </row>
        <row r="156">
          <cell r="BE156">
            <v>421520</v>
          </cell>
        </row>
        <row r="157">
          <cell r="BE157">
            <v>421521</v>
          </cell>
        </row>
        <row r="158">
          <cell r="BE158">
            <v>421522</v>
          </cell>
        </row>
        <row r="159">
          <cell r="BE159">
            <v>421523</v>
          </cell>
        </row>
        <row r="160">
          <cell r="BE160">
            <v>421600</v>
          </cell>
        </row>
        <row r="161">
          <cell r="BE161">
            <v>421610</v>
          </cell>
        </row>
        <row r="162">
          <cell r="BE162">
            <v>421611</v>
          </cell>
        </row>
        <row r="163">
          <cell r="BE163">
            <v>421612</v>
          </cell>
        </row>
        <row r="164">
          <cell r="BE164">
            <v>421619</v>
          </cell>
        </row>
        <row r="165">
          <cell r="BE165">
            <v>421620</v>
          </cell>
        </row>
        <row r="166">
          <cell r="BE166">
            <v>421621</v>
          </cell>
        </row>
        <row r="167">
          <cell r="BE167">
            <v>421622</v>
          </cell>
        </row>
        <row r="168">
          <cell r="BE168">
            <v>421623</v>
          </cell>
        </row>
        <row r="169">
          <cell r="BE169">
            <v>421624</v>
          </cell>
        </row>
        <row r="170">
          <cell r="BE170">
            <v>421625</v>
          </cell>
        </row>
        <row r="171">
          <cell r="BE171">
            <v>421626</v>
          </cell>
        </row>
        <row r="172">
          <cell r="BE172">
            <v>421627</v>
          </cell>
        </row>
        <row r="173">
          <cell r="BE173">
            <v>421628</v>
          </cell>
        </row>
        <row r="174">
          <cell r="BE174">
            <v>421629</v>
          </cell>
        </row>
        <row r="175">
          <cell r="BE175">
            <v>421900</v>
          </cell>
        </row>
        <row r="176">
          <cell r="BE176">
            <v>421910</v>
          </cell>
        </row>
        <row r="177">
          <cell r="BE177">
            <v>421911</v>
          </cell>
        </row>
        <row r="178">
          <cell r="BE178">
            <v>421919</v>
          </cell>
        </row>
        <row r="179">
          <cell r="BE179">
            <v>422000</v>
          </cell>
        </row>
        <row r="180">
          <cell r="BE180">
            <v>422100</v>
          </cell>
        </row>
        <row r="181">
          <cell r="BE181">
            <v>422110</v>
          </cell>
        </row>
        <row r="182">
          <cell r="BE182">
            <v>422111</v>
          </cell>
        </row>
        <row r="183">
          <cell r="BE183">
            <v>422120</v>
          </cell>
        </row>
        <row r="184">
          <cell r="BE184">
            <v>422121</v>
          </cell>
        </row>
        <row r="185">
          <cell r="BE185">
            <v>422130</v>
          </cell>
        </row>
        <row r="186">
          <cell r="BE186">
            <v>422131</v>
          </cell>
        </row>
        <row r="187">
          <cell r="BE187">
            <v>422190</v>
          </cell>
        </row>
        <row r="188">
          <cell r="BE188">
            <v>422191</v>
          </cell>
        </row>
        <row r="189">
          <cell r="BE189">
            <v>422192</v>
          </cell>
        </row>
        <row r="190">
          <cell r="BE190">
            <v>422193</v>
          </cell>
        </row>
        <row r="191">
          <cell r="BE191">
            <v>422194</v>
          </cell>
        </row>
        <row r="192">
          <cell r="BE192">
            <v>422199</v>
          </cell>
        </row>
        <row r="193">
          <cell r="BE193">
            <v>422200</v>
          </cell>
        </row>
        <row r="194">
          <cell r="BE194">
            <v>422210</v>
          </cell>
        </row>
        <row r="195">
          <cell r="BE195">
            <v>422211</v>
          </cell>
        </row>
        <row r="196">
          <cell r="BE196">
            <v>422220</v>
          </cell>
        </row>
        <row r="197">
          <cell r="BE197">
            <v>422221</v>
          </cell>
        </row>
        <row r="198">
          <cell r="BE198">
            <v>422230</v>
          </cell>
        </row>
        <row r="199">
          <cell r="BE199">
            <v>422231</v>
          </cell>
        </row>
        <row r="200">
          <cell r="BE200">
            <v>422290</v>
          </cell>
        </row>
        <row r="201">
          <cell r="BE201">
            <v>422291</v>
          </cell>
        </row>
        <row r="202">
          <cell r="BE202">
            <v>422292</v>
          </cell>
        </row>
        <row r="203">
          <cell r="BE203">
            <v>422293</v>
          </cell>
        </row>
        <row r="204">
          <cell r="BE204">
            <v>422299</v>
          </cell>
        </row>
        <row r="205">
          <cell r="BE205">
            <v>422300</v>
          </cell>
        </row>
        <row r="206">
          <cell r="BE206">
            <v>422310</v>
          </cell>
        </row>
        <row r="207">
          <cell r="BE207">
            <v>422311</v>
          </cell>
        </row>
        <row r="208">
          <cell r="BE208">
            <v>422320</v>
          </cell>
        </row>
        <row r="209">
          <cell r="BE209">
            <v>422321</v>
          </cell>
        </row>
        <row r="210">
          <cell r="BE210">
            <v>422330</v>
          </cell>
        </row>
        <row r="211">
          <cell r="BE211">
            <v>422331</v>
          </cell>
        </row>
        <row r="212">
          <cell r="BE212">
            <v>422390</v>
          </cell>
        </row>
        <row r="213">
          <cell r="BE213">
            <v>422391</v>
          </cell>
        </row>
        <row r="214">
          <cell r="BE214">
            <v>422392</v>
          </cell>
        </row>
        <row r="215">
          <cell r="BE215">
            <v>422393</v>
          </cell>
        </row>
        <row r="216">
          <cell r="BE216">
            <v>422394</v>
          </cell>
        </row>
        <row r="217">
          <cell r="BE217">
            <v>422399</v>
          </cell>
        </row>
        <row r="218">
          <cell r="BE218">
            <v>422400</v>
          </cell>
        </row>
        <row r="219">
          <cell r="BE219">
            <v>422410</v>
          </cell>
        </row>
        <row r="220">
          <cell r="BE220">
            <v>422411</v>
          </cell>
        </row>
        <row r="221">
          <cell r="BE221">
            <v>422412</v>
          </cell>
        </row>
        <row r="222">
          <cell r="BE222">
            <v>422900</v>
          </cell>
        </row>
        <row r="223">
          <cell r="BE223">
            <v>422910</v>
          </cell>
        </row>
        <row r="224">
          <cell r="BE224">
            <v>422911</v>
          </cell>
        </row>
        <row r="225">
          <cell r="BE225">
            <v>423000</v>
          </cell>
        </row>
        <row r="226">
          <cell r="BE226">
            <v>423100</v>
          </cell>
        </row>
        <row r="227">
          <cell r="BE227">
            <v>423110</v>
          </cell>
        </row>
        <row r="228">
          <cell r="BE228">
            <v>423111</v>
          </cell>
        </row>
        <row r="229">
          <cell r="BE229">
            <v>423120</v>
          </cell>
        </row>
        <row r="230">
          <cell r="BE230">
            <v>423121</v>
          </cell>
        </row>
        <row r="231">
          <cell r="BE231">
            <v>423130</v>
          </cell>
        </row>
        <row r="232">
          <cell r="BE232">
            <v>423131</v>
          </cell>
        </row>
        <row r="233">
          <cell r="BE233">
            <v>423190</v>
          </cell>
        </row>
        <row r="234">
          <cell r="BE234">
            <v>423191</v>
          </cell>
        </row>
        <row r="235">
          <cell r="BE235">
            <v>423200</v>
          </cell>
        </row>
        <row r="236">
          <cell r="BE236">
            <v>423210</v>
          </cell>
        </row>
        <row r="237">
          <cell r="BE237">
            <v>423211</v>
          </cell>
        </row>
        <row r="238">
          <cell r="BE238">
            <v>423212</v>
          </cell>
        </row>
        <row r="239">
          <cell r="BE239">
            <v>423220</v>
          </cell>
        </row>
        <row r="240">
          <cell r="BE240">
            <v>423221</v>
          </cell>
        </row>
        <row r="241">
          <cell r="BE241">
            <v>423290</v>
          </cell>
        </row>
        <row r="242">
          <cell r="BE242">
            <v>423291</v>
          </cell>
        </row>
        <row r="243">
          <cell r="BE243">
            <v>423300</v>
          </cell>
        </row>
        <row r="244">
          <cell r="BE244">
            <v>423310</v>
          </cell>
        </row>
        <row r="245">
          <cell r="BE245">
            <v>423311</v>
          </cell>
        </row>
        <row r="246">
          <cell r="BE246">
            <v>423320</v>
          </cell>
        </row>
        <row r="247">
          <cell r="BE247">
            <v>423321</v>
          </cell>
        </row>
        <row r="248">
          <cell r="BE248">
            <v>423322</v>
          </cell>
        </row>
        <row r="249">
          <cell r="BE249">
            <v>423323</v>
          </cell>
        </row>
        <row r="250">
          <cell r="BE250">
            <v>423390</v>
          </cell>
        </row>
        <row r="251">
          <cell r="BE251">
            <v>423391</v>
          </cell>
        </row>
        <row r="252">
          <cell r="BE252">
            <v>423399</v>
          </cell>
        </row>
        <row r="253">
          <cell r="BE253">
            <v>423400</v>
          </cell>
        </row>
        <row r="254">
          <cell r="BE254">
            <v>423410</v>
          </cell>
        </row>
        <row r="255">
          <cell r="BE255">
            <v>423411</v>
          </cell>
        </row>
        <row r="256">
          <cell r="BE256">
            <v>423412</v>
          </cell>
        </row>
        <row r="257">
          <cell r="BE257">
            <v>423413</v>
          </cell>
        </row>
        <row r="258">
          <cell r="BE258">
            <v>423419</v>
          </cell>
        </row>
        <row r="259">
          <cell r="BE259">
            <v>423420</v>
          </cell>
        </row>
        <row r="260">
          <cell r="BE260">
            <v>423421</v>
          </cell>
        </row>
        <row r="261">
          <cell r="BE261">
            <v>423422</v>
          </cell>
        </row>
        <row r="262">
          <cell r="BE262">
            <v>423430</v>
          </cell>
        </row>
        <row r="263">
          <cell r="BE263">
            <v>423431</v>
          </cell>
        </row>
        <row r="264">
          <cell r="BE264">
            <v>423432</v>
          </cell>
        </row>
        <row r="265">
          <cell r="BE265">
            <v>423439</v>
          </cell>
        </row>
        <row r="266">
          <cell r="BE266">
            <v>423440</v>
          </cell>
        </row>
        <row r="267">
          <cell r="BE267">
            <v>423441</v>
          </cell>
        </row>
        <row r="268">
          <cell r="BE268">
            <v>423449</v>
          </cell>
        </row>
        <row r="269">
          <cell r="BE269">
            <v>423500</v>
          </cell>
        </row>
        <row r="270">
          <cell r="BE270">
            <v>423510</v>
          </cell>
        </row>
        <row r="271">
          <cell r="BE271">
            <v>423511</v>
          </cell>
        </row>
        <row r="272">
          <cell r="BE272">
            <v>423520</v>
          </cell>
        </row>
        <row r="273">
          <cell r="BE273">
            <v>423521</v>
          </cell>
        </row>
        <row r="274">
          <cell r="BE274">
            <v>423522</v>
          </cell>
        </row>
        <row r="275">
          <cell r="BE275">
            <v>423530</v>
          </cell>
        </row>
        <row r="276">
          <cell r="BE276">
            <v>423531</v>
          </cell>
        </row>
        <row r="277">
          <cell r="BE277">
            <v>423532</v>
          </cell>
        </row>
        <row r="278">
          <cell r="BE278">
            <v>423539</v>
          </cell>
        </row>
        <row r="279">
          <cell r="BE279">
            <v>423540</v>
          </cell>
        </row>
        <row r="280">
          <cell r="BE280">
            <v>423541</v>
          </cell>
        </row>
        <row r="281">
          <cell r="BE281">
            <v>423542</v>
          </cell>
        </row>
        <row r="282">
          <cell r="BE282">
            <v>423590</v>
          </cell>
        </row>
        <row r="283">
          <cell r="BE283">
            <v>423591</v>
          </cell>
        </row>
        <row r="284">
          <cell r="BE284">
            <v>423599</v>
          </cell>
        </row>
        <row r="285">
          <cell r="BE285">
            <v>423600</v>
          </cell>
        </row>
        <row r="286">
          <cell r="BE286">
            <v>423610</v>
          </cell>
        </row>
        <row r="287">
          <cell r="BE287">
            <v>423611</v>
          </cell>
        </row>
        <row r="288">
          <cell r="BE288">
            <v>423612</v>
          </cell>
        </row>
        <row r="289">
          <cell r="BE289">
            <v>423620</v>
          </cell>
        </row>
        <row r="290">
          <cell r="BE290">
            <v>423621</v>
          </cell>
        </row>
        <row r="291">
          <cell r="BE291">
            <v>423700</v>
          </cell>
        </row>
        <row r="292">
          <cell r="BE292">
            <v>423710</v>
          </cell>
        </row>
        <row r="293">
          <cell r="BE293">
            <v>423711</v>
          </cell>
        </row>
        <row r="294">
          <cell r="BE294">
            <v>423712</v>
          </cell>
        </row>
        <row r="295">
          <cell r="BE295">
            <v>423900</v>
          </cell>
        </row>
        <row r="296">
          <cell r="BE296">
            <v>423910</v>
          </cell>
        </row>
        <row r="297">
          <cell r="BE297">
            <v>423911</v>
          </cell>
        </row>
        <row r="298">
          <cell r="BE298">
            <v>424000</v>
          </cell>
        </row>
        <row r="299">
          <cell r="BE299">
            <v>424100</v>
          </cell>
        </row>
        <row r="300">
          <cell r="BE300">
            <v>424110</v>
          </cell>
        </row>
        <row r="301">
          <cell r="BE301">
            <v>424111</v>
          </cell>
        </row>
        <row r="302">
          <cell r="BE302">
            <v>424112</v>
          </cell>
        </row>
        <row r="303">
          <cell r="BE303">
            <v>424113</v>
          </cell>
        </row>
        <row r="304">
          <cell r="BE304">
            <v>424119</v>
          </cell>
        </row>
        <row r="305">
          <cell r="BE305">
            <v>424200</v>
          </cell>
        </row>
        <row r="306">
          <cell r="BE306">
            <v>424210</v>
          </cell>
        </row>
        <row r="307">
          <cell r="BE307">
            <v>424211</v>
          </cell>
        </row>
        <row r="308">
          <cell r="BE308">
            <v>424212</v>
          </cell>
        </row>
        <row r="309">
          <cell r="BE309">
            <v>424213</v>
          </cell>
        </row>
        <row r="310">
          <cell r="BE310">
            <v>424220</v>
          </cell>
        </row>
        <row r="311">
          <cell r="BE311">
            <v>424221</v>
          </cell>
        </row>
        <row r="312">
          <cell r="BE312">
            <v>424230</v>
          </cell>
        </row>
        <row r="313">
          <cell r="BE313">
            <v>424231</v>
          </cell>
        </row>
        <row r="314">
          <cell r="BE314">
            <v>424300</v>
          </cell>
        </row>
        <row r="315">
          <cell r="BE315">
            <v>424310</v>
          </cell>
        </row>
        <row r="316">
          <cell r="BE316">
            <v>424311</v>
          </cell>
        </row>
        <row r="317">
          <cell r="BE317">
            <v>424320</v>
          </cell>
        </row>
        <row r="318">
          <cell r="BE318">
            <v>424321</v>
          </cell>
        </row>
        <row r="319">
          <cell r="BE319">
            <v>424330</v>
          </cell>
        </row>
        <row r="320">
          <cell r="BE320">
            <v>424331</v>
          </cell>
        </row>
        <row r="321">
          <cell r="BE321">
            <v>424340</v>
          </cell>
        </row>
        <row r="322">
          <cell r="BE322">
            <v>424341</v>
          </cell>
        </row>
        <row r="323">
          <cell r="BE323">
            <v>424350</v>
          </cell>
        </row>
        <row r="324">
          <cell r="BE324">
            <v>424351</v>
          </cell>
        </row>
        <row r="325">
          <cell r="BE325">
            <v>424400</v>
          </cell>
        </row>
        <row r="326">
          <cell r="BE326">
            <v>424410</v>
          </cell>
        </row>
        <row r="327">
          <cell r="BE327">
            <v>424411</v>
          </cell>
        </row>
        <row r="328">
          <cell r="BE328">
            <v>424500</v>
          </cell>
        </row>
        <row r="329">
          <cell r="BE329">
            <v>424510</v>
          </cell>
        </row>
        <row r="330">
          <cell r="BE330">
            <v>424511</v>
          </cell>
        </row>
        <row r="331">
          <cell r="BE331">
            <v>424600</v>
          </cell>
        </row>
        <row r="332">
          <cell r="BE332">
            <v>424610</v>
          </cell>
        </row>
        <row r="333">
          <cell r="BE333">
            <v>424611</v>
          </cell>
        </row>
        <row r="334">
          <cell r="BE334">
            <v>424620</v>
          </cell>
        </row>
        <row r="335">
          <cell r="BE335">
            <v>424621</v>
          </cell>
        </row>
        <row r="336">
          <cell r="BE336">
            <v>424630</v>
          </cell>
        </row>
        <row r="337">
          <cell r="BE337">
            <v>424631</v>
          </cell>
        </row>
        <row r="338">
          <cell r="BE338">
            <v>424900</v>
          </cell>
        </row>
        <row r="339">
          <cell r="BE339">
            <v>424910</v>
          </cell>
        </row>
        <row r="340">
          <cell r="BE340">
            <v>424911</v>
          </cell>
        </row>
        <row r="341">
          <cell r="BE341">
            <v>425000</v>
          </cell>
        </row>
        <row r="342">
          <cell r="BE342">
            <v>425100</v>
          </cell>
        </row>
        <row r="343">
          <cell r="BE343">
            <v>425110</v>
          </cell>
        </row>
        <row r="344">
          <cell r="BE344">
            <v>425111</v>
          </cell>
        </row>
        <row r="345">
          <cell r="BE345">
            <v>425112</v>
          </cell>
        </row>
        <row r="346">
          <cell r="BE346">
            <v>425113</v>
          </cell>
        </row>
        <row r="347">
          <cell r="BE347">
            <v>425114</v>
          </cell>
        </row>
        <row r="348">
          <cell r="BE348">
            <v>425115</v>
          </cell>
        </row>
        <row r="349">
          <cell r="BE349">
            <v>425116</v>
          </cell>
        </row>
        <row r="350">
          <cell r="BE350">
            <v>425117</v>
          </cell>
        </row>
        <row r="351">
          <cell r="BE351">
            <v>425118</v>
          </cell>
        </row>
        <row r="352">
          <cell r="BE352">
            <v>425119</v>
          </cell>
        </row>
        <row r="353">
          <cell r="BE353">
            <v>425190</v>
          </cell>
        </row>
        <row r="354">
          <cell r="BE354">
            <v>425191</v>
          </cell>
        </row>
        <row r="355">
          <cell r="BE355">
            <v>425200</v>
          </cell>
        </row>
        <row r="356">
          <cell r="BE356">
            <v>425210</v>
          </cell>
        </row>
        <row r="357">
          <cell r="BE357">
            <v>425211</v>
          </cell>
        </row>
        <row r="358">
          <cell r="BE358">
            <v>425212</v>
          </cell>
        </row>
        <row r="359">
          <cell r="BE359">
            <v>425213</v>
          </cell>
        </row>
        <row r="360">
          <cell r="BE360">
            <v>425219</v>
          </cell>
        </row>
        <row r="361">
          <cell r="BE361">
            <v>425220</v>
          </cell>
        </row>
        <row r="362">
          <cell r="BE362">
            <v>425221</v>
          </cell>
        </row>
        <row r="363">
          <cell r="BE363">
            <v>425222</v>
          </cell>
        </row>
        <row r="364">
          <cell r="BE364">
            <v>425223</v>
          </cell>
        </row>
        <row r="365">
          <cell r="BE365">
            <v>425224</v>
          </cell>
        </row>
        <row r="366">
          <cell r="BE366">
            <v>425225</v>
          </cell>
        </row>
        <row r="367">
          <cell r="BE367">
            <v>425226</v>
          </cell>
        </row>
        <row r="368">
          <cell r="BE368">
            <v>425227</v>
          </cell>
        </row>
        <row r="369">
          <cell r="BE369">
            <v>425229</v>
          </cell>
        </row>
        <row r="370">
          <cell r="BE370">
            <v>425230</v>
          </cell>
        </row>
        <row r="371">
          <cell r="BE371">
            <v>425231</v>
          </cell>
        </row>
        <row r="372">
          <cell r="BE372">
            <v>425240</v>
          </cell>
        </row>
        <row r="373">
          <cell r="BE373">
            <v>425241</v>
          </cell>
        </row>
        <row r="374">
          <cell r="BE374">
            <v>425242</v>
          </cell>
        </row>
        <row r="375">
          <cell r="BE375">
            <v>425250</v>
          </cell>
        </row>
        <row r="376">
          <cell r="BE376">
            <v>425251</v>
          </cell>
        </row>
        <row r="377">
          <cell r="BE377">
            <v>425252</v>
          </cell>
        </row>
        <row r="378">
          <cell r="BE378">
            <v>425253</v>
          </cell>
        </row>
        <row r="379">
          <cell r="BE379">
            <v>425260</v>
          </cell>
        </row>
        <row r="380">
          <cell r="BE380">
            <v>425261</v>
          </cell>
        </row>
        <row r="381">
          <cell r="BE381">
            <v>425262</v>
          </cell>
        </row>
        <row r="382">
          <cell r="BE382">
            <v>425263</v>
          </cell>
        </row>
        <row r="383">
          <cell r="BE383">
            <v>425270</v>
          </cell>
        </row>
        <row r="384">
          <cell r="BE384">
            <v>425271</v>
          </cell>
        </row>
        <row r="385">
          <cell r="BE385">
            <v>425280</v>
          </cell>
        </row>
        <row r="386">
          <cell r="BE386">
            <v>425281</v>
          </cell>
        </row>
        <row r="387">
          <cell r="BE387">
            <v>425290</v>
          </cell>
        </row>
        <row r="388">
          <cell r="BE388">
            <v>425291</v>
          </cell>
        </row>
        <row r="389">
          <cell r="BE389">
            <v>426000</v>
          </cell>
        </row>
        <row r="390">
          <cell r="BE390">
            <v>426100</v>
          </cell>
        </row>
        <row r="391">
          <cell r="BE391">
            <v>426110</v>
          </cell>
        </row>
        <row r="392">
          <cell r="BE392">
            <v>426111</v>
          </cell>
        </row>
        <row r="393">
          <cell r="BE393">
            <v>426120</v>
          </cell>
        </row>
        <row r="394">
          <cell r="BE394">
            <v>426121</v>
          </cell>
        </row>
        <row r="395">
          <cell r="BE395">
            <v>426122</v>
          </cell>
        </row>
        <row r="396">
          <cell r="BE396">
            <v>426123</v>
          </cell>
        </row>
        <row r="397">
          <cell r="BE397">
            <v>426124</v>
          </cell>
        </row>
        <row r="398">
          <cell r="BE398">
            <v>426129</v>
          </cell>
        </row>
        <row r="399">
          <cell r="BE399">
            <v>426130</v>
          </cell>
        </row>
        <row r="400">
          <cell r="BE400">
            <v>426131</v>
          </cell>
        </row>
        <row r="401">
          <cell r="BE401">
            <v>426190</v>
          </cell>
        </row>
        <row r="402">
          <cell r="BE402">
            <v>426191</v>
          </cell>
        </row>
        <row r="403">
          <cell r="BE403">
            <v>426200</v>
          </cell>
        </row>
        <row r="404">
          <cell r="BE404">
            <v>426210</v>
          </cell>
        </row>
        <row r="405">
          <cell r="BE405">
            <v>426211</v>
          </cell>
        </row>
        <row r="406">
          <cell r="BE406">
            <v>426220</v>
          </cell>
        </row>
        <row r="407">
          <cell r="BE407">
            <v>426221</v>
          </cell>
        </row>
        <row r="408">
          <cell r="BE408">
            <v>426230</v>
          </cell>
        </row>
        <row r="409">
          <cell r="BE409">
            <v>426231</v>
          </cell>
        </row>
        <row r="410">
          <cell r="BE410">
            <v>426240</v>
          </cell>
        </row>
        <row r="411">
          <cell r="BE411">
            <v>426241</v>
          </cell>
        </row>
        <row r="412">
          <cell r="BE412">
            <v>426250</v>
          </cell>
        </row>
        <row r="413">
          <cell r="BE413">
            <v>426251</v>
          </cell>
        </row>
        <row r="414">
          <cell r="BE414">
            <v>426290</v>
          </cell>
        </row>
        <row r="415">
          <cell r="BE415">
            <v>426291</v>
          </cell>
        </row>
        <row r="416">
          <cell r="BE416">
            <v>426300</v>
          </cell>
        </row>
        <row r="417">
          <cell r="BE417">
            <v>426310</v>
          </cell>
        </row>
        <row r="418">
          <cell r="BE418">
            <v>426311</v>
          </cell>
        </row>
        <row r="419">
          <cell r="BE419">
            <v>426312</v>
          </cell>
        </row>
        <row r="420">
          <cell r="BE420">
            <v>426320</v>
          </cell>
        </row>
        <row r="421">
          <cell r="BE421">
            <v>426321</v>
          </cell>
        </row>
        <row r="422">
          <cell r="BE422">
            <v>426400</v>
          </cell>
        </row>
        <row r="423">
          <cell r="BE423">
            <v>426410</v>
          </cell>
        </row>
        <row r="424">
          <cell r="BE424">
            <v>426411</v>
          </cell>
        </row>
        <row r="425">
          <cell r="BE425">
            <v>426412</v>
          </cell>
        </row>
        <row r="426">
          <cell r="BE426">
            <v>426413</v>
          </cell>
        </row>
        <row r="427">
          <cell r="BE427">
            <v>426490</v>
          </cell>
        </row>
        <row r="428">
          <cell r="BE428">
            <v>426491</v>
          </cell>
        </row>
        <row r="429">
          <cell r="BE429">
            <v>426500</v>
          </cell>
        </row>
        <row r="430">
          <cell r="BE430">
            <v>426510</v>
          </cell>
        </row>
        <row r="431">
          <cell r="BE431">
            <v>426511</v>
          </cell>
        </row>
        <row r="432">
          <cell r="BE432">
            <v>426520</v>
          </cell>
        </row>
        <row r="433">
          <cell r="BE433">
            <v>426521</v>
          </cell>
        </row>
        <row r="434">
          <cell r="BE434">
            <v>426530</v>
          </cell>
        </row>
        <row r="435">
          <cell r="BE435">
            <v>426531</v>
          </cell>
        </row>
        <row r="436">
          <cell r="BE436">
            <v>426540</v>
          </cell>
        </row>
        <row r="437">
          <cell r="BE437">
            <v>426541</v>
          </cell>
        </row>
        <row r="438">
          <cell r="BE438">
            <v>426550</v>
          </cell>
        </row>
        <row r="439">
          <cell r="BE439">
            <v>426551</v>
          </cell>
        </row>
        <row r="440">
          <cell r="BE440">
            <v>426590</v>
          </cell>
        </row>
        <row r="441">
          <cell r="BE441">
            <v>426591</v>
          </cell>
        </row>
        <row r="442">
          <cell r="BE442">
            <v>426600</v>
          </cell>
        </row>
        <row r="443">
          <cell r="BE443">
            <v>426610</v>
          </cell>
        </row>
        <row r="444">
          <cell r="BE444">
            <v>426611</v>
          </cell>
        </row>
        <row r="445">
          <cell r="BE445">
            <v>426620</v>
          </cell>
        </row>
        <row r="446">
          <cell r="BE446">
            <v>426621</v>
          </cell>
        </row>
        <row r="447">
          <cell r="BE447">
            <v>426630</v>
          </cell>
        </row>
        <row r="448">
          <cell r="BE448">
            <v>426631</v>
          </cell>
        </row>
        <row r="449">
          <cell r="BE449">
            <v>426700</v>
          </cell>
        </row>
        <row r="450">
          <cell r="BE450">
            <v>426710</v>
          </cell>
        </row>
        <row r="451">
          <cell r="BE451">
            <v>426711</v>
          </cell>
        </row>
        <row r="452">
          <cell r="BE452">
            <v>426720</v>
          </cell>
        </row>
        <row r="453">
          <cell r="BE453">
            <v>426721</v>
          </cell>
        </row>
        <row r="454">
          <cell r="BE454">
            <v>426730</v>
          </cell>
        </row>
        <row r="455">
          <cell r="BE455">
            <v>426731</v>
          </cell>
        </row>
        <row r="456">
          <cell r="BE456">
            <v>426740</v>
          </cell>
        </row>
        <row r="457">
          <cell r="BE457">
            <v>426741</v>
          </cell>
        </row>
        <row r="458">
          <cell r="BE458">
            <v>426750</v>
          </cell>
        </row>
        <row r="459">
          <cell r="BE459">
            <v>426751</v>
          </cell>
        </row>
        <row r="460">
          <cell r="BE460">
            <v>426760</v>
          </cell>
        </row>
        <row r="461">
          <cell r="BE461">
            <v>426761</v>
          </cell>
        </row>
        <row r="462">
          <cell r="BE462">
            <v>426790</v>
          </cell>
        </row>
        <row r="463">
          <cell r="BE463">
            <v>426791</v>
          </cell>
        </row>
        <row r="464">
          <cell r="BE464">
            <v>426800</v>
          </cell>
        </row>
        <row r="465">
          <cell r="BE465">
            <v>426810</v>
          </cell>
        </row>
        <row r="466">
          <cell r="BE466">
            <v>426811</v>
          </cell>
        </row>
        <row r="467">
          <cell r="BE467">
            <v>426812</v>
          </cell>
        </row>
        <row r="468">
          <cell r="BE468">
            <v>426819</v>
          </cell>
        </row>
        <row r="469">
          <cell r="BE469">
            <v>426820</v>
          </cell>
        </row>
        <row r="470">
          <cell r="BE470">
            <v>426821</v>
          </cell>
        </row>
        <row r="471">
          <cell r="BE471">
            <v>426822</v>
          </cell>
        </row>
        <row r="472">
          <cell r="BE472">
            <v>426823</v>
          </cell>
        </row>
        <row r="473">
          <cell r="BE473">
            <v>426829</v>
          </cell>
        </row>
        <row r="474">
          <cell r="BE474">
            <v>426900</v>
          </cell>
        </row>
        <row r="475">
          <cell r="BE475">
            <v>426910</v>
          </cell>
        </row>
        <row r="476">
          <cell r="BE476">
            <v>426911</v>
          </cell>
        </row>
        <row r="477">
          <cell r="BE477">
            <v>426912</v>
          </cell>
        </row>
        <row r="478">
          <cell r="BE478">
            <v>426913</v>
          </cell>
        </row>
        <row r="479">
          <cell r="BE479">
            <v>426914</v>
          </cell>
        </row>
        <row r="480">
          <cell r="BE480">
            <v>426919</v>
          </cell>
        </row>
        <row r="481">
          <cell r="BE481">
            <v>430000</v>
          </cell>
        </row>
        <row r="482">
          <cell r="BE482">
            <v>431000</v>
          </cell>
        </row>
        <row r="483">
          <cell r="BE483">
            <v>431100</v>
          </cell>
        </row>
        <row r="484">
          <cell r="BE484">
            <v>431110</v>
          </cell>
        </row>
        <row r="485">
          <cell r="BE485">
            <v>431111</v>
          </cell>
        </row>
        <row r="486">
          <cell r="BE486">
            <v>431200</v>
          </cell>
        </row>
        <row r="487">
          <cell r="BE487">
            <v>431210</v>
          </cell>
        </row>
        <row r="488">
          <cell r="BE488">
            <v>431211</v>
          </cell>
        </row>
        <row r="489">
          <cell r="BE489">
            <v>431300</v>
          </cell>
        </row>
        <row r="490">
          <cell r="BE490">
            <v>431310</v>
          </cell>
        </row>
        <row r="491">
          <cell r="BE491">
            <v>431311</v>
          </cell>
        </row>
        <row r="492">
          <cell r="BE492">
            <v>432000</v>
          </cell>
        </row>
        <row r="493">
          <cell r="BE493">
            <v>432100</v>
          </cell>
        </row>
        <row r="494">
          <cell r="BE494">
            <v>432110</v>
          </cell>
        </row>
        <row r="495">
          <cell r="BE495">
            <v>432111</v>
          </cell>
        </row>
        <row r="496">
          <cell r="BE496">
            <v>433000</v>
          </cell>
        </row>
        <row r="497">
          <cell r="BE497">
            <v>433100</v>
          </cell>
        </row>
        <row r="498">
          <cell r="BE498">
            <v>433110</v>
          </cell>
        </row>
        <row r="499">
          <cell r="BE499">
            <v>433111</v>
          </cell>
        </row>
        <row r="500">
          <cell r="BE500">
            <v>434000</v>
          </cell>
        </row>
        <row r="501">
          <cell r="BE501">
            <v>434100</v>
          </cell>
        </row>
        <row r="502">
          <cell r="BE502">
            <v>434110</v>
          </cell>
        </row>
        <row r="503">
          <cell r="BE503">
            <v>434111</v>
          </cell>
        </row>
        <row r="504">
          <cell r="BE504">
            <v>434200</v>
          </cell>
        </row>
        <row r="505">
          <cell r="BE505">
            <v>434210</v>
          </cell>
        </row>
        <row r="506">
          <cell r="BE506">
            <v>434211</v>
          </cell>
        </row>
        <row r="507">
          <cell r="BE507">
            <v>434300</v>
          </cell>
        </row>
        <row r="508">
          <cell r="BE508">
            <v>434310</v>
          </cell>
        </row>
        <row r="509">
          <cell r="BE509">
            <v>434311</v>
          </cell>
        </row>
        <row r="510">
          <cell r="BE510">
            <v>434320</v>
          </cell>
        </row>
        <row r="511">
          <cell r="BE511">
            <v>434321</v>
          </cell>
        </row>
        <row r="512">
          <cell r="BE512">
            <v>435000</v>
          </cell>
        </row>
        <row r="513">
          <cell r="BE513">
            <v>435100</v>
          </cell>
        </row>
        <row r="514">
          <cell r="BE514">
            <v>435110</v>
          </cell>
        </row>
        <row r="515">
          <cell r="BE515">
            <v>435111</v>
          </cell>
        </row>
        <row r="516">
          <cell r="BE516">
            <v>440000</v>
          </cell>
        </row>
        <row r="517">
          <cell r="BE517">
            <v>441000</v>
          </cell>
        </row>
        <row r="518">
          <cell r="BE518">
            <v>441100</v>
          </cell>
        </row>
        <row r="519">
          <cell r="BE519">
            <v>441110</v>
          </cell>
        </row>
        <row r="520">
          <cell r="BE520">
            <v>441111</v>
          </cell>
        </row>
        <row r="521">
          <cell r="BE521">
            <v>441120</v>
          </cell>
        </row>
        <row r="522">
          <cell r="BE522">
            <v>441121</v>
          </cell>
        </row>
        <row r="523">
          <cell r="BE523">
            <v>441200</v>
          </cell>
        </row>
        <row r="524">
          <cell r="BE524">
            <v>441210</v>
          </cell>
        </row>
        <row r="525">
          <cell r="BE525">
            <v>441211</v>
          </cell>
        </row>
        <row r="526">
          <cell r="BE526">
            <v>441220</v>
          </cell>
        </row>
        <row r="527">
          <cell r="BE527">
            <v>441221</v>
          </cell>
        </row>
        <row r="528">
          <cell r="BE528">
            <v>441230</v>
          </cell>
        </row>
        <row r="529">
          <cell r="BE529">
            <v>441231</v>
          </cell>
        </row>
        <row r="530">
          <cell r="BE530">
            <v>441240</v>
          </cell>
        </row>
        <row r="531">
          <cell r="BE531">
            <v>441241</v>
          </cell>
        </row>
        <row r="532">
          <cell r="BE532">
            <v>441250</v>
          </cell>
        </row>
        <row r="533">
          <cell r="BE533">
            <v>441251</v>
          </cell>
        </row>
        <row r="534">
          <cell r="BE534">
            <v>441252</v>
          </cell>
        </row>
        <row r="535">
          <cell r="BE535">
            <v>441255</v>
          </cell>
        </row>
        <row r="536">
          <cell r="BE536">
            <v>441300</v>
          </cell>
        </row>
        <row r="537">
          <cell r="BE537">
            <v>441310</v>
          </cell>
        </row>
        <row r="538">
          <cell r="BE538">
            <v>441311</v>
          </cell>
        </row>
        <row r="539">
          <cell r="BE539">
            <v>441390</v>
          </cell>
        </row>
        <row r="540">
          <cell r="BE540">
            <v>441391</v>
          </cell>
        </row>
        <row r="541">
          <cell r="BE541">
            <v>441400</v>
          </cell>
        </row>
        <row r="542">
          <cell r="BE542">
            <v>441410</v>
          </cell>
        </row>
        <row r="543">
          <cell r="BE543">
            <v>441411</v>
          </cell>
        </row>
        <row r="544">
          <cell r="BE544">
            <v>441500</v>
          </cell>
        </row>
        <row r="545">
          <cell r="BE545">
            <v>441510</v>
          </cell>
        </row>
        <row r="546">
          <cell r="BE546">
            <v>441511</v>
          </cell>
        </row>
        <row r="547">
          <cell r="BE547">
            <v>441600</v>
          </cell>
        </row>
        <row r="548">
          <cell r="BE548">
            <v>441610</v>
          </cell>
        </row>
        <row r="549">
          <cell r="BE549">
            <v>441611</v>
          </cell>
        </row>
        <row r="550">
          <cell r="BE550">
            <v>441700</v>
          </cell>
        </row>
        <row r="551">
          <cell r="BE551">
            <v>441710</v>
          </cell>
        </row>
        <row r="552">
          <cell r="BE552">
            <v>441711</v>
          </cell>
        </row>
        <row r="553">
          <cell r="BE553">
            <v>441800</v>
          </cell>
        </row>
        <row r="554">
          <cell r="BE554">
            <v>441810</v>
          </cell>
        </row>
        <row r="555">
          <cell r="BE555">
            <v>441811</v>
          </cell>
        </row>
        <row r="556">
          <cell r="BE556">
            <v>441900</v>
          </cell>
        </row>
        <row r="557">
          <cell r="BE557">
            <v>441910</v>
          </cell>
        </row>
        <row r="558">
          <cell r="BE558">
            <v>441911</v>
          </cell>
        </row>
        <row r="559">
          <cell r="BE559">
            <v>442000</v>
          </cell>
        </row>
        <row r="560">
          <cell r="BE560">
            <v>442100</v>
          </cell>
        </row>
        <row r="561">
          <cell r="BE561">
            <v>442110</v>
          </cell>
        </row>
        <row r="562">
          <cell r="BE562">
            <v>442111</v>
          </cell>
        </row>
        <row r="563">
          <cell r="BE563">
            <v>442120</v>
          </cell>
        </row>
        <row r="564">
          <cell r="BE564">
            <v>442121</v>
          </cell>
        </row>
        <row r="565">
          <cell r="BE565">
            <v>442200</v>
          </cell>
        </row>
        <row r="566">
          <cell r="BE566">
            <v>442210</v>
          </cell>
        </row>
        <row r="567">
          <cell r="BE567">
            <v>442211</v>
          </cell>
        </row>
        <row r="568">
          <cell r="BE568">
            <v>442220</v>
          </cell>
        </row>
        <row r="569">
          <cell r="BE569">
            <v>442221</v>
          </cell>
        </row>
        <row r="570">
          <cell r="BE570">
            <v>442290</v>
          </cell>
        </row>
        <row r="571">
          <cell r="BE571">
            <v>442291</v>
          </cell>
        </row>
        <row r="572">
          <cell r="BE572">
            <v>442300</v>
          </cell>
        </row>
        <row r="573">
          <cell r="BE573">
            <v>442310</v>
          </cell>
        </row>
        <row r="574">
          <cell r="BE574">
            <v>442311</v>
          </cell>
        </row>
        <row r="575">
          <cell r="BE575">
            <v>442320</v>
          </cell>
        </row>
        <row r="576">
          <cell r="BE576">
            <v>442321</v>
          </cell>
        </row>
        <row r="577">
          <cell r="BE577">
            <v>442330</v>
          </cell>
        </row>
        <row r="578">
          <cell r="BE578">
            <v>442331</v>
          </cell>
        </row>
        <row r="579">
          <cell r="BE579">
            <v>442340</v>
          </cell>
        </row>
        <row r="580">
          <cell r="BE580">
            <v>442341</v>
          </cell>
        </row>
        <row r="581">
          <cell r="BE581">
            <v>442350</v>
          </cell>
        </row>
        <row r="582">
          <cell r="BE582">
            <v>442351</v>
          </cell>
        </row>
        <row r="583">
          <cell r="BE583">
            <v>442390</v>
          </cell>
        </row>
        <row r="584">
          <cell r="BE584">
            <v>442391</v>
          </cell>
        </row>
        <row r="585">
          <cell r="BE585">
            <v>442400</v>
          </cell>
        </row>
        <row r="586">
          <cell r="BE586">
            <v>442410</v>
          </cell>
        </row>
        <row r="587">
          <cell r="BE587">
            <v>442411</v>
          </cell>
        </row>
        <row r="588">
          <cell r="BE588">
            <v>442490</v>
          </cell>
        </row>
        <row r="589">
          <cell r="BE589">
            <v>442491</v>
          </cell>
        </row>
        <row r="590">
          <cell r="BE590">
            <v>442500</v>
          </cell>
        </row>
        <row r="591">
          <cell r="BE591">
            <v>442510</v>
          </cell>
        </row>
        <row r="592">
          <cell r="BE592">
            <v>442511</v>
          </cell>
        </row>
        <row r="593">
          <cell r="BE593">
            <v>442600</v>
          </cell>
        </row>
        <row r="594">
          <cell r="BE594">
            <v>442610</v>
          </cell>
        </row>
        <row r="595">
          <cell r="BE595">
            <v>442611</v>
          </cell>
        </row>
        <row r="596">
          <cell r="BE596">
            <v>443000</v>
          </cell>
        </row>
        <row r="597">
          <cell r="BE597">
            <v>443100</v>
          </cell>
        </row>
        <row r="598">
          <cell r="BE598">
            <v>443110</v>
          </cell>
        </row>
        <row r="599">
          <cell r="BE599">
            <v>443111</v>
          </cell>
        </row>
        <row r="600">
          <cell r="BE600">
            <v>444000</v>
          </cell>
        </row>
        <row r="601">
          <cell r="BE601">
            <v>444100</v>
          </cell>
        </row>
        <row r="602">
          <cell r="BE602">
            <v>444110</v>
          </cell>
        </row>
        <row r="603">
          <cell r="BE603">
            <v>444111</v>
          </cell>
        </row>
        <row r="604">
          <cell r="BE604">
            <v>444200</v>
          </cell>
        </row>
        <row r="605">
          <cell r="BE605">
            <v>444210</v>
          </cell>
        </row>
        <row r="606">
          <cell r="BE606">
            <v>444211</v>
          </cell>
        </row>
        <row r="607">
          <cell r="BE607">
            <v>444212</v>
          </cell>
        </row>
        <row r="608">
          <cell r="BE608">
            <v>444219</v>
          </cell>
        </row>
        <row r="609">
          <cell r="BE609">
            <v>444300</v>
          </cell>
        </row>
        <row r="610">
          <cell r="BE610">
            <v>444310</v>
          </cell>
        </row>
        <row r="611">
          <cell r="BE611">
            <v>444311</v>
          </cell>
        </row>
        <row r="612">
          <cell r="BE612">
            <v>450000</v>
          </cell>
        </row>
        <row r="613">
          <cell r="BE613">
            <v>451000</v>
          </cell>
        </row>
        <row r="614">
          <cell r="BE614">
            <v>451100</v>
          </cell>
        </row>
        <row r="615">
          <cell r="BE615">
            <v>451110</v>
          </cell>
        </row>
        <row r="616">
          <cell r="BE616">
            <v>451111</v>
          </cell>
        </row>
        <row r="617">
          <cell r="BE617">
            <v>451120</v>
          </cell>
        </row>
        <row r="618">
          <cell r="BE618">
            <v>451121</v>
          </cell>
        </row>
        <row r="619">
          <cell r="BE619">
            <v>451122</v>
          </cell>
        </row>
        <row r="620">
          <cell r="BE620">
            <v>451129</v>
          </cell>
        </row>
        <row r="621">
          <cell r="BE621">
            <v>451130</v>
          </cell>
        </row>
        <row r="622">
          <cell r="BE622">
            <v>451131</v>
          </cell>
        </row>
        <row r="623">
          <cell r="BE623">
            <v>451140</v>
          </cell>
        </row>
        <row r="624">
          <cell r="BE624">
            <v>451141</v>
          </cell>
        </row>
        <row r="625">
          <cell r="BE625">
            <v>451190</v>
          </cell>
        </row>
        <row r="626">
          <cell r="BE626">
            <v>451191</v>
          </cell>
        </row>
        <row r="627">
          <cell r="BE627">
            <v>451200</v>
          </cell>
        </row>
        <row r="628">
          <cell r="BE628">
            <v>451210</v>
          </cell>
        </row>
        <row r="629">
          <cell r="BE629">
            <v>451211</v>
          </cell>
        </row>
        <row r="630">
          <cell r="BE630">
            <v>451220</v>
          </cell>
        </row>
        <row r="631">
          <cell r="BE631">
            <v>451221</v>
          </cell>
        </row>
        <row r="632">
          <cell r="BE632">
            <v>451230</v>
          </cell>
        </row>
        <row r="633">
          <cell r="BE633">
            <v>451231</v>
          </cell>
        </row>
        <row r="634">
          <cell r="BE634">
            <v>451240</v>
          </cell>
        </row>
        <row r="635">
          <cell r="BE635">
            <v>451241</v>
          </cell>
        </row>
        <row r="636">
          <cell r="BE636">
            <v>451290</v>
          </cell>
        </row>
        <row r="637">
          <cell r="BE637">
            <v>451291</v>
          </cell>
        </row>
        <row r="638">
          <cell r="BE638">
            <v>452000</v>
          </cell>
        </row>
        <row r="639">
          <cell r="BE639">
            <v>452100</v>
          </cell>
        </row>
        <row r="640">
          <cell r="BE640">
            <v>452110</v>
          </cell>
        </row>
        <row r="641">
          <cell r="BE641">
            <v>452111</v>
          </cell>
        </row>
        <row r="642">
          <cell r="BE642">
            <v>452190</v>
          </cell>
        </row>
        <row r="643">
          <cell r="BE643">
            <v>452191</v>
          </cell>
        </row>
        <row r="644">
          <cell r="BE644">
            <v>452200</v>
          </cell>
        </row>
        <row r="645">
          <cell r="BE645">
            <v>452210</v>
          </cell>
        </row>
        <row r="646">
          <cell r="BE646">
            <v>452211</v>
          </cell>
        </row>
        <row r="647">
          <cell r="BE647">
            <v>452290</v>
          </cell>
        </row>
        <row r="648">
          <cell r="BE648">
            <v>452291</v>
          </cell>
        </row>
        <row r="649">
          <cell r="BE649">
            <v>453000</v>
          </cell>
        </row>
        <row r="650">
          <cell r="BE650">
            <v>453100</v>
          </cell>
        </row>
        <row r="651">
          <cell r="BE651">
            <v>453110</v>
          </cell>
        </row>
        <row r="652">
          <cell r="BE652">
            <v>453111</v>
          </cell>
        </row>
        <row r="653">
          <cell r="BE653">
            <v>453190</v>
          </cell>
        </row>
        <row r="654">
          <cell r="BE654">
            <v>453191</v>
          </cell>
        </row>
        <row r="655">
          <cell r="BE655">
            <v>453200</v>
          </cell>
        </row>
        <row r="656">
          <cell r="BE656">
            <v>453210</v>
          </cell>
        </row>
        <row r="657">
          <cell r="BE657">
            <v>453211</v>
          </cell>
        </row>
        <row r="658">
          <cell r="BE658">
            <v>453290</v>
          </cell>
        </row>
        <row r="659">
          <cell r="BE659">
            <v>453291</v>
          </cell>
        </row>
        <row r="660">
          <cell r="BE660">
            <v>454000</v>
          </cell>
        </row>
        <row r="661">
          <cell r="BE661">
            <v>454100</v>
          </cell>
        </row>
        <row r="662">
          <cell r="BE662">
            <v>454110</v>
          </cell>
        </row>
        <row r="663">
          <cell r="BE663">
            <v>454111</v>
          </cell>
        </row>
        <row r="664">
          <cell r="BE664">
            <v>454200</v>
          </cell>
        </row>
        <row r="665">
          <cell r="BE665">
            <v>454210</v>
          </cell>
        </row>
        <row r="666">
          <cell r="BE666">
            <v>454211</v>
          </cell>
        </row>
        <row r="667">
          <cell r="BE667">
            <v>460000</v>
          </cell>
        </row>
        <row r="668">
          <cell r="BE668">
            <v>461000</v>
          </cell>
        </row>
        <row r="669">
          <cell r="BE669">
            <v>461100</v>
          </cell>
        </row>
        <row r="670">
          <cell r="BE670">
            <v>461110</v>
          </cell>
        </row>
        <row r="671">
          <cell r="BE671">
            <v>461111</v>
          </cell>
        </row>
        <row r="672">
          <cell r="BE672">
            <v>461200</v>
          </cell>
        </row>
        <row r="673">
          <cell r="BE673">
            <v>461210</v>
          </cell>
        </row>
        <row r="674">
          <cell r="BE674">
            <v>461211</v>
          </cell>
        </row>
        <row r="675">
          <cell r="BE675">
            <v>462000</v>
          </cell>
        </row>
        <row r="676">
          <cell r="BE676">
            <v>462100</v>
          </cell>
        </row>
        <row r="677">
          <cell r="BE677">
            <v>462110</v>
          </cell>
        </row>
        <row r="678">
          <cell r="BE678">
            <v>462111</v>
          </cell>
        </row>
        <row r="679">
          <cell r="BE679">
            <v>462120</v>
          </cell>
        </row>
        <row r="680">
          <cell r="BE680">
            <v>462121</v>
          </cell>
        </row>
        <row r="681">
          <cell r="BE681">
            <v>462190</v>
          </cell>
        </row>
        <row r="682">
          <cell r="BE682">
            <v>462191</v>
          </cell>
        </row>
        <row r="683">
          <cell r="BE683">
            <v>462200</v>
          </cell>
        </row>
        <row r="684">
          <cell r="BE684">
            <v>462210</v>
          </cell>
        </row>
        <row r="685">
          <cell r="BE685">
            <v>462211</v>
          </cell>
        </row>
        <row r="686">
          <cell r="BE686">
            <v>462290</v>
          </cell>
        </row>
        <row r="687">
          <cell r="BE687">
            <v>462291</v>
          </cell>
        </row>
        <row r="688">
          <cell r="BE688">
            <v>463000</v>
          </cell>
        </row>
        <row r="689">
          <cell r="BE689">
            <v>463100</v>
          </cell>
        </row>
        <row r="690">
          <cell r="BE690">
            <v>463110</v>
          </cell>
        </row>
        <row r="691">
          <cell r="BE691">
            <v>463111</v>
          </cell>
        </row>
        <row r="692">
          <cell r="BE692">
            <v>463120</v>
          </cell>
        </row>
        <row r="693">
          <cell r="BE693">
            <v>463121</v>
          </cell>
        </row>
        <row r="694">
          <cell r="BE694">
            <v>463122</v>
          </cell>
        </row>
        <row r="695">
          <cell r="BE695">
            <v>463130</v>
          </cell>
        </row>
        <row r="696">
          <cell r="BE696">
            <v>463131</v>
          </cell>
        </row>
        <row r="697">
          <cell r="BE697">
            <v>463132</v>
          </cell>
        </row>
        <row r="698">
          <cell r="BE698">
            <v>463133</v>
          </cell>
        </row>
        <row r="699">
          <cell r="BE699">
            <v>463140</v>
          </cell>
        </row>
        <row r="700">
          <cell r="BE700">
            <v>463141</v>
          </cell>
        </row>
        <row r="701">
          <cell r="BE701">
            <v>463142</v>
          </cell>
        </row>
        <row r="702">
          <cell r="BE702">
            <v>463143</v>
          </cell>
        </row>
        <row r="703">
          <cell r="BE703">
            <v>463200</v>
          </cell>
        </row>
        <row r="704">
          <cell r="BE704">
            <v>463210</v>
          </cell>
        </row>
        <row r="705">
          <cell r="BE705">
            <v>463211</v>
          </cell>
        </row>
        <row r="706">
          <cell r="BE706">
            <v>463220</v>
          </cell>
        </row>
        <row r="707">
          <cell r="BE707">
            <v>463221</v>
          </cell>
        </row>
        <row r="708">
          <cell r="BE708">
            <v>463222</v>
          </cell>
        </row>
        <row r="709">
          <cell r="BE709">
            <v>463230</v>
          </cell>
        </row>
        <row r="710">
          <cell r="BE710">
            <v>463231</v>
          </cell>
        </row>
        <row r="711">
          <cell r="BE711">
            <v>463240</v>
          </cell>
        </row>
        <row r="712">
          <cell r="BE712">
            <v>463241</v>
          </cell>
        </row>
        <row r="713">
          <cell r="BE713">
            <v>464000</v>
          </cell>
        </row>
        <row r="714">
          <cell r="BE714">
            <v>464100</v>
          </cell>
        </row>
        <row r="715">
          <cell r="BE715">
            <v>464110</v>
          </cell>
        </row>
        <row r="716">
          <cell r="BE716">
            <v>464111</v>
          </cell>
        </row>
        <row r="717">
          <cell r="BE717">
            <v>464112</v>
          </cell>
        </row>
        <row r="718">
          <cell r="BE718">
            <v>464113</v>
          </cell>
        </row>
        <row r="719">
          <cell r="BE719">
            <v>464120</v>
          </cell>
        </row>
        <row r="720">
          <cell r="BE720">
            <v>464121</v>
          </cell>
        </row>
        <row r="721">
          <cell r="BE721">
            <v>464130</v>
          </cell>
        </row>
        <row r="722">
          <cell r="BE722">
            <v>464131</v>
          </cell>
        </row>
        <row r="723">
          <cell r="BE723">
            <v>464140</v>
          </cell>
        </row>
        <row r="724">
          <cell r="BE724">
            <v>464141</v>
          </cell>
        </row>
        <row r="725">
          <cell r="BE725">
            <v>464150</v>
          </cell>
        </row>
        <row r="726">
          <cell r="BE726">
            <v>464151</v>
          </cell>
        </row>
        <row r="727">
          <cell r="BE727">
            <v>464200</v>
          </cell>
        </row>
        <row r="728">
          <cell r="BE728">
            <v>464210</v>
          </cell>
        </row>
        <row r="729">
          <cell r="BE729">
            <v>464211</v>
          </cell>
        </row>
        <row r="730">
          <cell r="BE730">
            <v>464212</v>
          </cell>
        </row>
        <row r="731">
          <cell r="BE731">
            <v>464213</v>
          </cell>
        </row>
        <row r="732">
          <cell r="BE732">
            <v>464220</v>
          </cell>
        </row>
        <row r="733">
          <cell r="BE733">
            <v>464221</v>
          </cell>
        </row>
        <row r="734">
          <cell r="BE734">
            <v>464250</v>
          </cell>
        </row>
        <row r="735">
          <cell r="BE735">
            <v>464251</v>
          </cell>
        </row>
        <row r="736">
          <cell r="BE736">
            <v>465000</v>
          </cell>
        </row>
        <row r="737">
          <cell r="BE737">
            <v>465100</v>
          </cell>
        </row>
        <row r="738">
          <cell r="BE738">
            <v>465110</v>
          </cell>
        </row>
        <row r="739">
          <cell r="BE739">
            <v>465111</v>
          </cell>
        </row>
        <row r="740">
          <cell r="BE740">
            <v>465112</v>
          </cell>
        </row>
        <row r="741">
          <cell r="BE741">
            <v>465200</v>
          </cell>
        </row>
        <row r="742">
          <cell r="BE742">
            <v>465210</v>
          </cell>
        </row>
        <row r="743">
          <cell r="BE743">
            <v>465211</v>
          </cell>
        </row>
        <row r="744">
          <cell r="BE744">
            <v>470000</v>
          </cell>
        </row>
        <row r="745">
          <cell r="BE745">
            <v>471000</v>
          </cell>
        </row>
        <row r="746">
          <cell r="BE746">
            <v>471100</v>
          </cell>
        </row>
        <row r="747">
          <cell r="BE747">
            <v>471110</v>
          </cell>
        </row>
        <row r="748">
          <cell r="BE748">
            <v>471111</v>
          </cell>
        </row>
        <row r="749">
          <cell r="BE749">
            <v>471112</v>
          </cell>
        </row>
        <row r="750">
          <cell r="BE750">
            <v>471113</v>
          </cell>
        </row>
        <row r="751">
          <cell r="BE751">
            <v>471114</v>
          </cell>
        </row>
        <row r="752">
          <cell r="BE752">
            <v>471120</v>
          </cell>
        </row>
        <row r="753">
          <cell r="BE753">
            <v>471121</v>
          </cell>
        </row>
        <row r="754">
          <cell r="BE754">
            <v>471122</v>
          </cell>
        </row>
        <row r="755">
          <cell r="BE755">
            <v>471123</v>
          </cell>
        </row>
        <row r="756">
          <cell r="BE756">
            <v>471124</v>
          </cell>
        </row>
        <row r="757">
          <cell r="BE757">
            <v>471125</v>
          </cell>
        </row>
        <row r="758">
          <cell r="BE758">
            <v>471129</v>
          </cell>
        </row>
        <row r="759">
          <cell r="BE759">
            <v>471130</v>
          </cell>
        </row>
        <row r="760">
          <cell r="BE760">
            <v>471131</v>
          </cell>
        </row>
        <row r="761">
          <cell r="BE761">
            <v>471132</v>
          </cell>
        </row>
        <row r="762">
          <cell r="BE762">
            <v>471133</v>
          </cell>
        </row>
        <row r="763">
          <cell r="BE763">
            <v>471134</v>
          </cell>
        </row>
        <row r="764">
          <cell r="BE764">
            <v>471135</v>
          </cell>
        </row>
        <row r="765">
          <cell r="BE765">
            <v>471136</v>
          </cell>
        </row>
        <row r="766">
          <cell r="BE766">
            <v>471137</v>
          </cell>
        </row>
        <row r="767">
          <cell r="BE767">
            <v>471139</v>
          </cell>
        </row>
        <row r="768">
          <cell r="BE768">
            <v>471140</v>
          </cell>
        </row>
        <row r="769">
          <cell r="BE769">
            <v>471141</v>
          </cell>
        </row>
        <row r="770">
          <cell r="BE770">
            <v>471142</v>
          </cell>
        </row>
        <row r="771">
          <cell r="BE771">
            <v>471143</v>
          </cell>
        </row>
        <row r="772">
          <cell r="BE772">
            <v>471144</v>
          </cell>
        </row>
        <row r="773">
          <cell r="BE773">
            <v>471149</v>
          </cell>
        </row>
        <row r="774">
          <cell r="BE774">
            <v>471190</v>
          </cell>
        </row>
        <row r="775">
          <cell r="BE775">
            <v>471191</v>
          </cell>
        </row>
        <row r="776">
          <cell r="BE776">
            <v>471192</v>
          </cell>
        </row>
        <row r="777">
          <cell r="BE777">
            <v>471193</v>
          </cell>
        </row>
        <row r="778">
          <cell r="BE778">
            <v>471194</v>
          </cell>
        </row>
        <row r="779">
          <cell r="BE779">
            <v>471195</v>
          </cell>
        </row>
        <row r="780">
          <cell r="BE780">
            <v>471199</v>
          </cell>
        </row>
        <row r="781">
          <cell r="BE781">
            <v>471200</v>
          </cell>
        </row>
        <row r="782">
          <cell r="BE782">
            <v>471210</v>
          </cell>
        </row>
        <row r="783">
          <cell r="BE783">
            <v>471211</v>
          </cell>
        </row>
        <row r="784">
          <cell r="BE784">
            <v>471212</v>
          </cell>
        </row>
        <row r="785">
          <cell r="BE785">
            <v>471213</v>
          </cell>
        </row>
        <row r="786">
          <cell r="BE786">
            <v>471214</v>
          </cell>
        </row>
        <row r="787">
          <cell r="BE787">
            <v>471215</v>
          </cell>
        </row>
        <row r="788">
          <cell r="BE788">
            <v>471216</v>
          </cell>
        </row>
        <row r="789">
          <cell r="BE789">
            <v>471217</v>
          </cell>
        </row>
        <row r="790">
          <cell r="BE790">
            <v>471219</v>
          </cell>
        </row>
        <row r="791">
          <cell r="BE791">
            <v>471220</v>
          </cell>
        </row>
        <row r="792">
          <cell r="BE792">
            <v>471221</v>
          </cell>
        </row>
        <row r="793">
          <cell r="BE793">
            <v>471222</v>
          </cell>
        </row>
        <row r="794">
          <cell r="BE794">
            <v>471223</v>
          </cell>
        </row>
        <row r="795">
          <cell r="BE795">
            <v>471224</v>
          </cell>
        </row>
        <row r="796">
          <cell r="BE796">
            <v>471229</v>
          </cell>
        </row>
        <row r="797">
          <cell r="BE797">
            <v>471230</v>
          </cell>
        </row>
        <row r="798">
          <cell r="BE798">
            <v>471231</v>
          </cell>
        </row>
        <row r="799">
          <cell r="BE799">
            <v>471232</v>
          </cell>
        </row>
        <row r="800">
          <cell r="BE800">
            <v>471240</v>
          </cell>
        </row>
        <row r="801">
          <cell r="BE801">
            <v>471241</v>
          </cell>
        </row>
        <row r="802">
          <cell r="BE802">
            <v>471242</v>
          </cell>
        </row>
        <row r="803">
          <cell r="BE803">
            <v>471243</v>
          </cell>
        </row>
        <row r="804">
          <cell r="BE804">
            <v>471250</v>
          </cell>
        </row>
        <row r="805">
          <cell r="BE805">
            <v>471251</v>
          </cell>
        </row>
        <row r="806">
          <cell r="BE806">
            <v>471252</v>
          </cell>
        </row>
        <row r="807">
          <cell r="BE807">
            <v>471253</v>
          </cell>
        </row>
        <row r="808">
          <cell r="BE808">
            <v>471260</v>
          </cell>
        </row>
        <row r="809">
          <cell r="BE809">
            <v>471261</v>
          </cell>
        </row>
        <row r="810">
          <cell r="BE810">
            <v>471262</v>
          </cell>
        </row>
        <row r="811">
          <cell r="BE811">
            <v>471263</v>
          </cell>
        </row>
        <row r="812">
          <cell r="BE812">
            <v>471290</v>
          </cell>
        </row>
        <row r="813">
          <cell r="BE813">
            <v>471291</v>
          </cell>
        </row>
        <row r="814">
          <cell r="BE814">
            <v>471292</v>
          </cell>
        </row>
        <row r="815">
          <cell r="BE815">
            <v>471299</v>
          </cell>
        </row>
        <row r="816">
          <cell r="BE816">
            <v>471900</v>
          </cell>
        </row>
        <row r="817">
          <cell r="BE817">
            <v>471910</v>
          </cell>
        </row>
        <row r="818">
          <cell r="BE818">
            <v>471911</v>
          </cell>
        </row>
        <row r="819">
          <cell r="BE819">
            <v>471912</v>
          </cell>
        </row>
        <row r="820">
          <cell r="BE820">
            <v>471913</v>
          </cell>
        </row>
        <row r="821">
          <cell r="BE821">
            <v>471914</v>
          </cell>
        </row>
        <row r="822">
          <cell r="BE822">
            <v>471915</v>
          </cell>
        </row>
        <row r="823">
          <cell r="BE823">
            <v>471920</v>
          </cell>
        </row>
        <row r="824">
          <cell r="BE824">
            <v>471921</v>
          </cell>
        </row>
        <row r="825">
          <cell r="BE825">
            <v>471922</v>
          </cell>
        </row>
        <row r="826">
          <cell r="BE826">
            <v>471923</v>
          </cell>
        </row>
        <row r="827">
          <cell r="BE827">
            <v>471930</v>
          </cell>
        </row>
        <row r="828">
          <cell r="BE828">
            <v>471931</v>
          </cell>
        </row>
        <row r="829">
          <cell r="BE829">
            <v>471940</v>
          </cell>
        </row>
        <row r="830">
          <cell r="BE830">
            <v>471941</v>
          </cell>
        </row>
        <row r="831">
          <cell r="BE831">
            <v>471942</v>
          </cell>
        </row>
        <row r="832">
          <cell r="BE832">
            <v>471943</v>
          </cell>
        </row>
        <row r="833">
          <cell r="BE833">
            <v>471950</v>
          </cell>
        </row>
        <row r="834">
          <cell r="BE834">
            <v>471951</v>
          </cell>
        </row>
        <row r="835">
          <cell r="BE835">
            <v>472000</v>
          </cell>
        </row>
        <row r="836">
          <cell r="BE836">
            <v>472100</v>
          </cell>
        </row>
        <row r="837">
          <cell r="BE837">
            <v>472110</v>
          </cell>
        </row>
        <row r="838">
          <cell r="BE838">
            <v>472111</v>
          </cell>
        </row>
        <row r="839">
          <cell r="BE839">
            <v>472120</v>
          </cell>
        </row>
        <row r="840">
          <cell r="BE840">
            <v>472121</v>
          </cell>
        </row>
        <row r="841">
          <cell r="BE841">
            <v>472130</v>
          </cell>
        </row>
        <row r="842">
          <cell r="BE842">
            <v>472131</v>
          </cell>
        </row>
        <row r="843">
          <cell r="BE843">
            <v>472132</v>
          </cell>
        </row>
        <row r="844">
          <cell r="BE844">
            <v>472200</v>
          </cell>
        </row>
        <row r="845">
          <cell r="BE845">
            <v>472210</v>
          </cell>
        </row>
        <row r="846">
          <cell r="BE846">
            <v>472211</v>
          </cell>
        </row>
        <row r="847">
          <cell r="BE847">
            <v>472300</v>
          </cell>
        </row>
        <row r="848">
          <cell r="BE848">
            <v>472310</v>
          </cell>
        </row>
        <row r="849">
          <cell r="BE849">
            <v>472311</v>
          </cell>
        </row>
        <row r="850">
          <cell r="BE850">
            <v>472400</v>
          </cell>
        </row>
        <row r="851">
          <cell r="BE851">
            <v>472410</v>
          </cell>
        </row>
        <row r="852">
          <cell r="BE852">
            <v>472411</v>
          </cell>
        </row>
        <row r="853">
          <cell r="BE853">
            <v>472500</v>
          </cell>
        </row>
        <row r="854">
          <cell r="BE854">
            <v>472510</v>
          </cell>
        </row>
        <row r="855">
          <cell r="BE855">
            <v>472511</v>
          </cell>
        </row>
        <row r="856">
          <cell r="BE856">
            <v>472520</v>
          </cell>
        </row>
        <row r="857">
          <cell r="BE857">
            <v>472521</v>
          </cell>
        </row>
        <row r="858">
          <cell r="BE858">
            <v>472600</v>
          </cell>
        </row>
        <row r="859">
          <cell r="BE859">
            <v>472610</v>
          </cell>
        </row>
        <row r="860">
          <cell r="BE860">
            <v>472611</v>
          </cell>
        </row>
        <row r="861">
          <cell r="BE861">
            <v>472700</v>
          </cell>
        </row>
        <row r="862">
          <cell r="BE862">
            <v>472710</v>
          </cell>
        </row>
        <row r="863">
          <cell r="BE863">
            <v>472711</v>
          </cell>
        </row>
        <row r="864">
          <cell r="BE864">
            <v>472712</v>
          </cell>
        </row>
        <row r="865">
          <cell r="BE865">
            <v>472713</v>
          </cell>
        </row>
        <row r="866">
          <cell r="BE866">
            <v>472714</v>
          </cell>
        </row>
        <row r="867">
          <cell r="BE867">
            <v>472715</v>
          </cell>
        </row>
        <row r="868">
          <cell r="BE868">
            <v>472716</v>
          </cell>
        </row>
        <row r="869">
          <cell r="BE869">
            <v>472717</v>
          </cell>
        </row>
        <row r="870">
          <cell r="BE870">
            <v>472718</v>
          </cell>
        </row>
        <row r="871">
          <cell r="BE871">
            <v>472719</v>
          </cell>
        </row>
        <row r="872">
          <cell r="BE872">
            <v>472720</v>
          </cell>
        </row>
        <row r="873">
          <cell r="BE873">
            <v>472721</v>
          </cell>
        </row>
        <row r="874">
          <cell r="BE874">
            <v>472730</v>
          </cell>
        </row>
        <row r="875">
          <cell r="BE875">
            <v>472731</v>
          </cell>
        </row>
        <row r="876">
          <cell r="BE876">
            <v>472732</v>
          </cell>
        </row>
        <row r="877">
          <cell r="BE877">
            <v>472740</v>
          </cell>
        </row>
        <row r="878">
          <cell r="BE878">
            <v>472741</v>
          </cell>
        </row>
        <row r="879">
          <cell r="BE879">
            <v>472742</v>
          </cell>
        </row>
        <row r="880">
          <cell r="BE880">
            <v>472800</v>
          </cell>
        </row>
        <row r="881">
          <cell r="BE881">
            <v>472810</v>
          </cell>
        </row>
        <row r="882">
          <cell r="BE882">
            <v>472811</v>
          </cell>
        </row>
        <row r="883">
          <cell r="BE883">
            <v>472900</v>
          </cell>
        </row>
        <row r="884">
          <cell r="BE884">
            <v>472910</v>
          </cell>
        </row>
        <row r="885">
          <cell r="BE885">
            <v>472911</v>
          </cell>
        </row>
        <row r="886">
          <cell r="BE886">
            <v>472920</v>
          </cell>
        </row>
        <row r="887">
          <cell r="BE887">
            <v>472921</v>
          </cell>
        </row>
        <row r="888">
          <cell r="BE888">
            <v>472922</v>
          </cell>
        </row>
        <row r="889">
          <cell r="BE889">
            <v>472930</v>
          </cell>
        </row>
        <row r="890">
          <cell r="BE890">
            <v>472931</v>
          </cell>
        </row>
        <row r="891">
          <cell r="BE891">
            <v>480000</v>
          </cell>
        </row>
        <row r="892">
          <cell r="BE892">
            <v>481000</v>
          </cell>
        </row>
        <row r="893">
          <cell r="BE893">
            <v>481100</v>
          </cell>
        </row>
        <row r="894">
          <cell r="BE894">
            <v>481110</v>
          </cell>
        </row>
        <row r="895">
          <cell r="BE895">
            <v>481111</v>
          </cell>
        </row>
        <row r="896">
          <cell r="BE896">
            <v>481112</v>
          </cell>
        </row>
        <row r="897">
          <cell r="BE897">
            <v>481113</v>
          </cell>
        </row>
        <row r="898">
          <cell r="BE898">
            <v>481120</v>
          </cell>
        </row>
        <row r="899">
          <cell r="BE899">
            <v>481121</v>
          </cell>
        </row>
        <row r="900">
          <cell r="BE900">
            <v>481130</v>
          </cell>
        </row>
        <row r="901">
          <cell r="BE901">
            <v>481131</v>
          </cell>
        </row>
        <row r="902">
          <cell r="BE902">
            <v>481900</v>
          </cell>
        </row>
        <row r="903">
          <cell r="BE903">
            <v>481910</v>
          </cell>
        </row>
        <row r="904">
          <cell r="BE904">
            <v>481911</v>
          </cell>
        </row>
        <row r="905">
          <cell r="BE905">
            <v>481920</v>
          </cell>
        </row>
        <row r="906">
          <cell r="BE906">
            <v>481921</v>
          </cell>
        </row>
        <row r="907">
          <cell r="BE907">
            <v>481930</v>
          </cell>
        </row>
        <row r="908">
          <cell r="BE908">
            <v>481931</v>
          </cell>
        </row>
        <row r="909">
          <cell r="BE909">
            <v>481940</v>
          </cell>
        </row>
        <row r="910">
          <cell r="BE910">
            <v>481941</v>
          </cell>
        </row>
        <row r="911">
          <cell r="BE911">
            <v>481942</v>
          </cell>
        </row>
        <row r="912">
          <cell r="BE912">
            <v>481950</v>
          </cell>
        </row>
        <row r="913">
          <cell r="BE913">
            <v>481951</v>
          </cell>
        </row>
        <row r="914">
          <cell r="BE914">
            <v>481960</v>
          </cell>
        </row>
        <row r="915">
          <cell r="BE915">
            <v>481961</v>
          </cell>
        </row>
        <row r="916">
          <cell r="BE916">
            <v>481962</v>
          </cell>
        </row>
        <row r="917">
          <cell r="BE917">
            <v>481969</v>
          </cell>
        </row>
        <row r="918">
          <cell r="BE918">
            <v>481990</v>
          </cell>
        </row>
        <row r="919">
          <cell r="BE919">
            <v>481991</v>
          </cell>
        </row>
        <row r="920">
          <cell r="BE920">
            <v>482000</v>
          </cell>
        </row>
        <row r="921">
          <cell r="BE921">
            <v>482100</v>
          </cell>
        </row>
        <row r="922">
          <cell r="BE922">
            <v>482110</v>
          </cell>
        </row>
        <row r="923">
          <cell r="BE923">
            <v>482111</v>
          </cell>
        </row>
        <row r="924">
          <cell r="BE924">
            <v>482112</v>
          </cell>
        </row>
        <row r="925">
          <cell r="BE925">
            <v>482120</v>
          </cell>
        </row>
        <row r="926">
          <cell r="BE926">
            <v>482121</v>
          </cell>
        </row>
        <row r="927">
          <cell r="BE927">
            <v>482122</v>
          </cell>
        </row>
        <row r="928">
          <cell r="BE928">
            <v>482123</v>
          </cell>
        </row>
        <row r="929">
          <cell r="BE929">
            <v>482130</v>
          </cell>
        </row>
        <row r="930">
          <cell r="BE930">
            <v>482131</v>
          </cell>
        </row>
        <row r="931">
          <cell r="BE931">
            <v>482132</v>
          </cell>
        </row>
        <row r="932">
          <cell r="BE932">
            <v>482140</v>
          </cell>
        </row>
        <row r="933">
          <cell r="BE933">
            <v>482141</v>
          </cell>
        </row>
        <row r="934">
          <cell r="BE934">
            <v>482190</v>
          </cell>
        </row>
        <row r="935">
          <cell r="BE935">
            <v>482191</v>
          </cell>
        </row>
        <row r="936">
          <cell r="BE936">
            <v>482200</v>
          </cell>
        </row>
        <row r="937">
          <cell r="BE937">
            <v>482210</v>
          </cell>
        </row>
        <row r="938">
          <cell r="BE938">
            <v>482211</v>
          </cell>
        </row>
        <row r="939">
          <cell r="BE939">
            <v>482220</v>
          </cell>
        </row>
        <row r="940">
          <cell r="BE940">
            <v>482221</v>
          </cell>
        </row>
        <row r="941">
          <cell r="BE941">
            <v>482230</v>
          </cell>
        </row>
        <row r="942">
          <cell r="BE942">
            <v>482231</v>
          </cell>
        </row>
        <row r="943">
          <cell r="BE943">
            <v>482240</v>
          </cell>
        </row>
        <row r="944">
          <cell r="BE944">
            <v>482241</v>
          </cell>
        </row>
        <row r="945">
          <cell r="BE945">
            <v>482250</v>
          </cell>
        </row>
        <row r="946">
          <cell r="BE946">
            <v>482251</v>
          </cell>
        </row>
        <row r="947">
          <cell r="BE947">
            <v>482300</v>
          </cell>
        </row>
        <row r="948">
          <cell r="BE948">
            <v>482310</v>
          </cell>
        </row>
        <row r="949">
          <cell r="BE949">
            <v>482311</v>
          </cell>
        </row>
        <row r="950">
          <cell r="BE950">
            <v>482312</v>
          </cell>
        </row>
        <row r="951">
          <cell r="BE951">
            <v>482320</v>
          </cell>
        </row>
        <row r="952">
          <cell r="BE952">
            <v>482321</v>
          </cell>
        </row>
        <row r="953">
          <cell r="BE953">
            <v>482330</v>
          </cell>
        </row>
        <row r="954">
          <cell r="BE954">
            <v>482331</v>
          </cell>
        </row>
        <row r="955">
          <cell r="BE955">
            <v>482340</v>
          </cell>
        </row>
        <row r="956">
          <cell r="BE956">
            <v>482341</v>
          </cell>
        </row>
        <row r="957">
          <cell r="BE957">
            <v>483000</v>
          </cell>
        </row>
        <row r="958">
          <cell r="BE958">
            <v>483100</v>
          </cell>
        </row>
        <row r="959">
          <cell r="BE959">
            <v>483110</v>
          </cell>
        </row>
        <row r="960">
          <cell r="BE960">
            <v>483111</v>
          </cell>
        </row>
        <row r="961">
          <cell r="BE961">
            <v>484000</v>
          </cell>
        </row>
        <row r="962">
          <cell r="BE962">
            <v>484100</v>
          </cell>
        </row>
        <row r="963">
          <cell r="BE963">
            <v>484110</v>
          </cell>
        </row>
        <row r="964">
          <cell r="BE964">
            <v>484111</v>
          </cell>
        </row>
        <row r="965">
          <cell r="BE965">
            <v>484200</v>
          </cell>
        </row>
        <row r="966">
          <cell r="BE966">
            <v>484210</v>
          </cell>
        </row>
        <row r="967">
          <cell r="BE967">
            <v>484211</v>
          </cell>
        </row>
        <row r="968">
          <cell r="BE968">
            <v>485000</v>
          </cell>
        </row>
        <row r="969">
          <cell r="BE969">
            <v>485100</v>
          </cell>
        </row>
        <row r="970">
          <cell r="BE970">
            <v>485110</v>
          </cell>
        </row>
        <row r="971">
          <cell r="BE971">
            <v>485111</v>
          </cell>
        </row>
        <row r="972">
          <cell r="BE972">
            <v>485119</v>
          </cell>
        </row>
        <row r="973">
          <cell r="BE973">
            <v>489000</v>
          </cell>
        </row>
        <row r="974">
          <cell r="BE974">
            <v>489100</v>
          </cell>
        </row>
        <row r="975">
          <cell r="BE975">
            <v>489110</v>
          </cell>
        </row>
        <row r="976">
          <cell r="BE976">
            <v>489111</v>
          </cell>
        </row>
        <row r="977">
          <cell r="BE977">
            <v>490000</v>
          </cell>
        </row>
        <row r="978">
          <cell r="BE978">
            <v>494000</v>
          </cell>
        </row>
        <row r="979">
          <cell r="BE979">
            <v>494100</v>
          </cell>
        </row>
        <row r="980">
          <cell r="BE980">
            <v>494110</v>
          </cell>
        </row>
        <row r="981">
          <cell r="BE981">
            <v>494111</v>
          </cell>
        </row>
        <row r="982">
          <cell r="BE982">
            <v>494120</v>
          </cell>
        </row>
        <row r="983">
          <cell r="BE983">
            <v>494121</v>
          </cell>
        </row>
        <row r="984">
          <cell r="BE984">
            <v>494122</v>
          </cell>
        </row>
        <row r="985">
          <cell r="BE985">
            <v>494123</v>
          </cell>
        </row>
        <row r="986">
          <cell r="BE986">
            <v>494130</v>
          </cell>
        </row>
        <row r="987">
          <cell r="BE987">
            <v>494131</v>
          </cell>
        </row>
        <row r="988">
          <cell r="BE988">
            <v>494140</v>
          </cell>
        </row>
        <row r="989">
          <cell r="BE989">
            <v>494141</v>
          </cell>
        </row>
        <row r="990">
          <cell r="BE990">
            <v>494142</v>
          </cell>
        </row>
        <row r="991">
          <cell r="BE991">
            <v>494143</v>
          </cell>
        </row>
        <row r="992">
          <cell r="BE992">
            <v>494144</v>
          </cell>
        </row>
        <row r="993">
          <cell r="BE993">
            <v>494150</v>
          </cell>
        </row>
        <row r="994">
          <cell r="BE994">
            <v>494151</v>
          </cell>
        </row>
        <row r="995">
          <cell r="BE995">
            <v>494160</v>
          </cell>
        </row>
        <row r="996">
          <cell r="BE996">
            <v>494161</v>
          </cell>
        </row>
        <row r="997">
          <cell r="BE997">
            <v>494170</v>
          </cell>
        </row>
        <row r="998">
          <cell r="BE998">
            <v>494171</v>
          </cell>
        </row>
        <row r="999">
          <cell r="BE999">
            <v>494180</v>
          </cell>
        </row>
        <row r="1000">
          <cell r="BE1000">
            <v>494181</v>
          </cell>
        </row>
        <row r="1001">
          <cell r="BE1001">
            <v>494200</v>
          </cell>
        </row>
        <row r="1002">
          <cell r="BE1002">
            <v>494210</v>
          </cell>
        </row>
        <row r="1003">
          <cell r="BE1003">
            <v>494211</v>
          </cell>
        </row>
        <row r="1004">
          <cell r="BE1004">
            <v>494212</v>
          </cell>
        </row>
        <row r="1005">
          <cell r="BE1005">
            <v>494213</v>
          </cell>
        </row>
        <row r="1006">
          <cell r="BE1006">
            <v>494214</v>
          </cell>
        </row>
        <row r="1007">
          <cell r="BE1007">
            <v>494215</v>
          </cell>
        </row>
        <row r="1008">
          <cell r="BE1008">
            <v>494216</v>
          </cell>
        </row>
        <row r="1009">
          <cell r="BE1009">
            <v>494219</v>
          </cell>
        </row>
        <row r="1010">
          <cell r="BE1010">
            <v>494220</v>
          </cell>
        </row>
        <row r="1011">
          <cell r="BE1011">
            <v>494221</v>
          </cell>
        </row>
        <row r="1012">
          <cell r="BE1012">
            <v>494222</v>
          </cell>
        </row>
        <row r="1013">
          <cell r="BE1013">
            <v>494223</v>
          </cell>
        </row>
        <row r="1014">
          <cell r="BE1014">
            <v>494224</v>
          </cell>
        </row>
        <row r="1015">
          <cell r="BE1015">
            <v>494229</v>
          </cell>
        </row>
        <row r="1016">
          <cell r="BE1016">
            <v>494230</v>
          </cell>
        </row>
        <row r="1017">
          <cell r="BE1017">
            <v>494231</v>
          </cell>
        </row>
        <row r="1018">
          <cell r="BE1018">
            <v>494232</v>
          </cell>
        </row>
        <row r="1019">
          <cell r="BE1019">
            <v>494233</v>
          </cell>
        </row>
        <row r="1020">
          <cell r="BE1020">
            <v>494234</v>
          </cell>
        </row>
        <row r="1021">
          <cell r="BE1021">
            <v>494235</v>
          </cell>
        </row>
        <row r="1022">
          <cell r="BE1022">
            <v>494236</v>
          </cell>
        </row>
        <row r="1023">
          <cell r="BE1023">
            <v>494237</v>
          </cell>
        </row>
        <row r="1024">
          <cell r="BE1024">
            <v>494239</v>
          </cell>
        </row>
        <row r="1025">
          <cell r="BE1025">
            <v>494240</v>
          </cell>
        </row>
        <row r="1026">
          <cell r="BE1026">
            <v>494241</v>
          </cell>
        </row>
        <row r="1027">
          <cell r="BE1027">
            <v>494242</v>
          </cell>
        </row>
        <row r="1028">
          <cell r="BE1028">
            <v>494243</v>
          </cell>
        </row>
        <row r="1029">
          <cell r="BE1029">
            <v>494244</v>
          </cell>
        </row>
        <row r="1030">
          <cell r="BE1030">
            <v>494245</v>
          </cell>
        </row>
        <row r="1031">
          <cell r="BE1031">
            <v>494246</v>
          </cell>
        </row>
        <row r="1032">
          <cell r="BE1032">
            <v>494249</v>
          </cell>
        </row>
        <row r="1033">
          <cell r="BE1033">
            <v>494250</v>
          </cell>
        </row>
        <row r="1034">
          <cell r="BE1034">
            <v>494251</v>
          </cell>
        </row>
        <row r="1035">
          <cell r="BE1035">
            <v>494252</v>
          </cell>
        </row>
        <row r="1036">
          <cell r="BE1036">
            <v>494260</v>
          </cell>
        </row>
        <row r="1037">
          <cell r="BE1037">
            <v>494261</v>
          </cell>
        </row>
        <row r="1038">
          <cell r="BE1038">
            <v>494262</v>
          </cell>
        </row>
        <row r="1039">
          <cell r="BE1039">
            <v>494263</v>
          </cell>
        </row>
        <row r="1040">
          <cell r="BE1040">
            <v>494264</v>
          </cell>
        </row>
        <row r="1041">
          <cell r="BE1041">
            <v>494265</v>
          </cell>
        </row>
        <row r="1042">
          <cell r="BE1042">
            <v>494266</v>
          </cell>
        </row>
        <row r="1043">
          <cell r="BE1043">
            <v>494267</v>
          </cell>
        </row>
        <row r="1044">
          <cell r="BE1044">
            <v>494268</v>
          </cell>
        </row>
        <row r="1045">
          <cell r="BE1045">
            <v>494269</v>
          </cell>
        </row>
        <row r="1046">
          <cell r="BE1046">
            <v>494300</v>
          </cell>
        </row>
        <row r="1047">
          <cell r="BE1047">
            <v>494310</v>
          </cell>
        </row>
        <row r="1048">
          <cell r="BE1048">
            <v>494311</v>
          </cell>
        </row>
        <row r="1049">
          <cell r="BE1049">
            <v>494312</v>
          </cell>
        </row>
        <row r="1050">
          <cell r="BE1050">
            <v>494313</v>
          </cell>
        </row>
        <row r="1051">
          <cell r="BE1051">
            <v>494320</v>
          </cell>
        </row>
        <row r="1052">
          <cell r="BE1052">
            <v>494321</v>
          </cell>
        </row>
        <row r="1053">
          <cell r="BE1053">
            <v>494330</v>
          </cell>
        </row>
        <row r="1054">
          <cell r="BE1054">
            <v>494331</v>
          </cell>
        </row>
        <row r="1055">
          <cell r="BE1055">
            <v>494340</v>
          </cell>
        </row>
        <row r="1056">
          <cell r="BE1056">
            <v>494341</v>
          </cell>
        </row>
        <row r="1057">
          <cell r="BE1057">
            <v>494342</v>
          </cell>
        </row>
        <row r="1058">
          <cell r="BE1058">
            <v>494343</v>
          </cell>
        </row>
        <row r="1059">
          <cell r="BE1059">
            <v>494350</v>
          </cell>
        </row>
        <row r="1060">
          <cell r="BE1060">
            <v>494351</v>
          </cell>
        </row>
        <row r="1061">
          <cell r="BE1061">
            <v>494400</v>
          </cell>
        </row>
        <row r="1062">
          <cell r="BE1062">
            <v>494410</v>
          </cell>
        </row>
        <row r="1063">
          <cell r="BE1063">
            <v>494411</v>
          </cell>
        </row>
        <row r="1064">
          <cell r="BE1064">
            <v>494412</v>
          </cell>
        </row>
        <row r="1065">
          <cell r="BE1065">
            <v>494413</v>
          </cell>
        </row>
        <row r="1066">
          <cell r="BE1066">
            <v>494414</v>
          </cell>
        </row>
        <row r="1067">
          <cell r="BE1067">
            <v>494415</v>
          </cell>
        </row>
        <row r="1068">
          <cell r="BE1068">
            <v>494416</v>
          </cell>
        </row>
        <row r="1069">
          <cell r="BE1069">
            <v>494417</v>
          </cell>
        </row>
        <row r="1070">
          <cell r="BE1070">
            <v>494418</v>
          </cell>
        </row>
        <row r="1071">
          <cell r="BE1071">
            <v>494420</v>
          </cell>
        </row>
        <row r="1072">
          <cell r="BE1072">
            <v>494421</v>
          </cell>
        </row>
        <row r="1073">
          <cell r="BE1073">
            <v>494422</v>
          </cell>
        </row>
        <row r="1074">
          <cell r="BE1074">
            <v>494423</v>
          </cell>
        </row>
        <row r="1075">
          <cell r="BE1075">
            <v>494424</v>
          </cell>
        </row>
        <row r="1076">
          <cell r="BE1076">
            <v>494425</v>
          </cell>
        </row>
        <row r="1077">
          <cell r="BE1077">
            <v>494426</v>
          </cell>
        </row>
        <row r="1078">
          <cell r="BE1078">
            <v>494430</v>
          </cell>
        </row>
        <row r="1079">
          <cell r="BE1079">
            <v>494431</v>
          </cell>
        </row>
        <row r="1080">
          <cell r="BE1080">
            <v>494440</v>
          </cell>
        </row>
        <row r="1081">
          <cell r="BE1081">
            <v>494441</v>
          </cell>
        </row>
        <row r="1082">
          <cell r="BE1082">
            <v>494442</v>
          </cell>
        </row>
        <row r="1083">
          <cell r="BE1083">
            <v>494443</v>
          </cell>
        </row>
        <row r="1084">
          <cell r="BE1084">
            <v>494500</v>
          </cell>
        </row>
        <row r="1085">
          <cell r="BE1085">
            <v>494510</v>
          </cell>
        </row>
        <row r="1086">
          <cell r="BE1086">
            <v>494511</v>
          </cell>
        </row>
        <row r="1087">
          <cell r="BE1087">
            <v>494512</v>
          </cell>
        </row>
        <row r="1088">
          <cell r="BE1088">
            <v>494520</v>
          </cell>
        </row>
        <row r="1089">
          <cell r="BE1089">
            <v>494521</v>
          </cell>
        </row>
        <row r="1090">
          <cell r="BE1090">
            <v>494522</v>
          </cell>
        </row>
        <row r="1091">
          <cell r="BE1091">
            <v>494530</v>
          </cell>
        </row>
        <row r="1092">
          <cell r="BE1092">
            <v>494531</v>
          </cell>
        </row>
        <row r="1093">
          <cell r="BE1093">
            <v>494532</v>
          </cell>
        </row>
        <row r="1094">
          <cell r="BE1094">
            <v>494540</v>
          </cell>
        </row>
        <row r="1095">
          <cell r="BE1095">
            <v>494541</v>
          </cell>
        </row>
        <row r="1096">
          <cell r="BE1096">
            <v>494542</v>
          </cell>
        </row>
        <row r="1097">
          <cell r="BE1097">
            <v>494700</v>
          </cell>
        </row>
        <row r="1098">
          <cell r="BE1098">
            <v>494710</v>
          </cell>
        </row>
        <row r="1099">
          <cell r="BE1099">
            <v>494711</v>
          </cell>
        </row>
        <row r="1100">
          <cell r="BE1100">
            <v>494712</v>
          </cell>
        </row>
        <row r="1101">
          <cell r="BE1101">
            <v>494719</v>
          </cell>
        </row>
        <row r="1102">
          <cell r="BE1102">
            <v>494720</v>
          </cell>
        </row>
        <row r="1103">
          <cell r="BE1103">
            <v>494721</v>
          </cell>
        </row>
        <row r="1104">
          <cell r="BE1104">
            <v>494722</v>
          </cell>
        </row>
        <row r="1105">
          <cell r="BE1105">
            <v>494723</v>
          </cell>
        </row>
        <row r="1106">
          <cell r="BE1106">
            <v>494724</v>
          </cell>
        </row>
        <row r="1107">
          <cell r="BE1107">
            <v>494725</v>
          </cell>
        </row>
        <row r="1108">
          <cell r="BE1108">
            <v>494726</v>
          </cell>
        </row>
        <row r="1109">
          <cell r="BE1109">
            <v>494727</v>
          </cell>
        </row>
        <row r="1110">
          <cell r="BE1110">
            <v>494728</v>
          </cell>
        </row>
        <row r="1111">
          <cell r="BE1111">
            <v>494729</v>
          </cell>
        </row>
        <row r="1112">
          <cell r="BE1112">
            <v>494800</v>
          </cell>
        </row>
        <row r="1113">
          <cell r="BE1113">
            <v>494810</v>
          </cell>
        </row>
        <row r="1114">
          <cell r="BE1114">
            <v>494811</v>
          </cell>
        </row>
        <row r="1115">
          <cell r="BE1115">
            <v>494819</v>
          </cell>
        </row>
        <row r="1116">
          <cell r="BE1116">
            <v>494820</v>
          </cell>
        </row>
        <row r="1117">
          <cell r="BE1117">
            <v>494821</v>
          </cell>
        </row>
        <row r="1118">
          <cell r="BE1118">
            <v>494822</v>
          </cell>
        </row>
        <row r="1119">
          <cell r="BE1119">
            <v>494823</v>
          </cell>
        </row>
        <row r="1120">
          <cell r="BE1120">
            <v>494830</v>
          </cell>
        </row>
        <row r="1121">
          <cell r="BE1121">
            <v>494831</v>
          </cell>
        </row>
        <row r="1122">
          <cell r="BE1122">
            <v>494840</v>
          </cell>
        </row>
        <row r="1123">
          <cell r="BE1123">
            <v>494841</v>
          </cell>
        </row>
        <row r="1124">
          <cell r="BE1124">
            <v>494842</v>
          </cell>
        </row>
        <row r="1125">
          <cell r="BE1125">
            <v>494850</v>
          </cell>
        </row>
        <row r="1126">
          <cell r="BE1126">
            <v>494851</v>
          </cell>
        </row>
        <row r="1127">
          <cell r="BE1127">
            <v>495000</v>
          </cell>
        </row>
        <row r="1128">
          <cell r="BE1128">
            <v>495100</v>
          </cell>
        </row>
        <row r="1129">
          <cell r="BE1129">
            <v>495110</v>
          </cell>
        </row>
        <row r="1130">
          <cell r="BE1130">
            <v>495111</v>
          </cell>
        </row>
        <row r="1131">
          <cell r="BE1131">
            <v>495112</v>
          </cell>
        </row>
        <row r="1132">
          <cell r="BE1132">
            <v>495113</v>
          </cell>
        </row>
        <row r="1133">
          <cell r="BE1133">
            <v>495114</v>
          </cell>
        </row>
        <row r="1134">
          <cell r="BE1134">
            <v>495120</v>
          </cell>
        </row>
        <row r="1135">
          <cell r="BE1135">
            <v>495121</v>
          </cell>
        </row>
        <row r="1136">
          <cell r="BE1136">
            <v>495122</v>
          </cell>
        </row>
        <row r="1137">
          <cell r="BE1137">
            <v>495123</v>
          </cell>
        </row>
        <row r="1138">
          <cell r="BE1138">
            <v>495124</v>
          </cell>
        </row>
        <row r="1139">
          <cell r="BE1139">
            <v>495125</v>
          </cell>
        </row>
        <row r="1140">
          <cell r="BE1140">
            <v>495126</v>
          </cell>
        </row>
        <row r="1141">
          <cell r="BE1141">
            <v>495127</v>
          </cell>
        </row>
        <row r="1142">
          <cell r="BE1142">
            <v>495128</v>
          </cell>
        </row>
        <row r="1143">
          <cell r="BE1143">
            <v>495129</v>
          </cell>
        </row>
        <row r="1144">
          <cell r="BE1144">
            <v>495130</v>
          </cell>
        </row>
        <row r="1145">
          <cell r="BE1145">
            <v>495131</v>
          </cell>
        </row>
        <row r="1146">
          <cell r="BE1146">
            <v>495140</v>
          </cell>
        </row>
        <row r="1147">
          <cell r="BE1147">
            <v>495141</v>
          </cell>
        </row>
        <row r="1148">
          <cell r="BE1148">
            <v>495150</v>
          </cell>
        </row>
        <row r="1149">
          <cell r="BE1149">
            <v>495151</v>
          </cell>
        </row>
        <row r="1150">
          <cell r="BE1150">
            <v>495200</v>
          </cell>
        </row>
        <row r="1151">
          <cell r="BE1151">
            <v>495210</v>
          </cell>
        </row>
        <row r="1152">
          <cell r="BE1152">
            <v>495211</v>
          </cell>
        </row>
        <row r="1153">
          <cell r="BE1153">
            <v>495220</v>
          </cell>
        </row>
        <row r="1154">
          <cell r="BE1154">
            <v>495221</v>
          </cell>
        </row>
        <row r="1155">
          <cell r="BE1155">
            <v>495222</v>
          </cell>
        </row>
        <row r="1156">
          <cell r="BE1156">
            <v>495223</v>
          </cell>
        </row>
        <row r="1157">
          <cell r="BE1157">
            <v>495230</v>
          </cell>
        </row>
        <row r="1158">
          <cell r="BE1158">
            <v>495231</v>
          </cell>
        </row>
        <row r="1159">
          <cell r="BE1159">
            <v>495300</v>
          </cell>
        </row>
        <row r="1160">
          <cell r="BE1160">
            <v>495310</v>
          </cell>
        </row>
        <row r="1161">
          <cell r="BE1161">
            <v>495311</v>
          </cell>
        </row>
        <row r="1162">
          <cell r="BE1162">
            <v>495400</v>
          </cell>
        </row>
        <row r="1163">
          <cell r="BE1163">
            <v>495410</v>
          </cell>
        </row>
        <row r="1164">
          <cell r="BE1164">
            <v>495411</v>
          </cell>
        </row>
        <row r="1165">
          <cell r="BE1165">
            <v>495420</v>
          </cell>
        </row>
        <row r="1166">
          <cell r="BE1166">
            <v>495421</v>
          </cell>
        </row>
        <row r="1167">
          <cell r="BE1167">
            <v>495430</v>
          </cell>
        </row>
        <row r="1168">
          <cell r="BE1168">
            <v>495431</v>
          </cell>
        </row>
        <row r="1169">
          <cell r="BE1169">
            <v>495432</v>
          </cell>
        </row>
        <row r="1170">
          <cell r="BE1170">
            <v>496000</v>
          </cell>
        </row>
        <row r="1171">
          <cell r="BE1171">
            <v>496100</v>
          </cell>
        </row>
        <row r="1172">
          <cell r="BE1172">
            <v>496110</v>
          </cell>
        </row>
        <row r="1173">
          <cell r="BE1173">
            <v>496111</v>
          </cell>
        </row>
        <row r="1174">
          <cell r="BE1174">
            <v>496112</v>
          </cell>
        </row>
        <row r="1175">
          <cell r="BE1175">
            <v>496113</v>
          </cell>
        </row>
        <row r="1176">
          <cell r="BE1176">
            <v>496114</v>
          </cell>
        </row>
        <row r="1177">
          <cell r="BE1177">
            <v>496115</v>
          </cell>
        </row>
        <row r="1178">
          <cell r="BE1178">
            <v>496116</v>
          </cell>
        </row>
        <row r="1179">
          <cell r="BE1179">
            <v>496117</v>
          </cell>
        </row>
        <row r="1180">
          <cell r="BE1180">
            <v>496118</v>
          </cell>
        </row>
        <row r="1181">
          <cell r="BE1181">
            <v>496119</v>
          </cell>
        </row>
        <row r="1182">
          <cell r="BE1182">
            <v>496120</v>
          </cell>
        </row>
        <row r="1183">
          <cell r="BE1183">
            <v>496121</v>
          </cell>
        </row>
        <row r="1184">
          <cell r="BE1184">
            <v>496122</v>
          </cell>
        </row>
        <row r="1185">
          <cell r="BE1185">
            <v>496123</v>
          </cell>
        </row>
        <row r="1186">
          <cell r="BE1186">
            <v>496124</v>
          </cell>
        </row>
        <row r="1187">
          <cell r="BE1187">
            <v>496125</v>
          </cell>
        </row>
        <row r="1188">
          <cell r="BE1188">
            <v>496126</v>
          </cell>
        </row>
        <row r="1189">
          <cell r="BE1189">
            <v>496129</v>
          </cell>
        </row>
        <row r="1190">
          <cell r="BE1190">
            <v>496130</v>
          </cell>
        </row>
        <row r="1191">
          <cell r="BE1191">
            <v>496131</v>
          </cell>
        </row>
        <row r="1192">
          <cell r="BE1192">
            <v>496140</v>
          </cell>
        </row>
        <row r="1193">
          <cell r="BE1193">
            <v>496141</v>
          </cell>
        </row>
        <row r="1194">
          <cell r="BE1194">
            <v>496200</v>
          </cell>
        </row>
        <row r="1195">
          <cell r="BE1195">
            <v>496210</v>
          </cell>
        </row>
        <row r="1196">
          <cell r="BE1196">
            <v>496211</v>
          </cell>
        </row>
        <row r="1197">
          <cell r="BE1197">
            <v>496212</v>
          </cell>
        </row>
        <row r="1198">
          <cell r="BE1198">
            <v>496213</v>
          </cell>
        </row>
        <row r="1199">
          <cell r="BE1199">
            <v>496214</v>
          </cell>
        </row>
        <row r="1200">
          <cell r="BE1200">
            <v>496215</v>
          </cell>
        </row>
        <row r="1201">
          <cell r="BE1201">
            <v>496216</v>
          </cell>
        </row>
        <row r="1202">
          <cell r="BE1202">
            <v>496217</v>
          </cell>
        </row>
        <row r="1203">
          <cell r="BE1203">
            <v>496218</v>
          </cell>
        </row>
        <row r="1204">
          <cell r="BE1204">
            <v>496219</v>
          </cell>
        </row>
        <row r="1205">
          <cell r="BE1205">
            <v>496220</v>
          </cell>
        </row>
        <row r="1206">
          <cell r="BE1206">
            <v>496221</v>
          </cell>
        </row>
        <row r="1207">
          <cell r="BE1207">
            <v>496222</v>
          </cell>
        </row>
        <row r="1208">
          <cell r="BE1208">
            <v>496223</v>
          </cell>
        </row>
        <row r="1209">
          <cell r="BE1209">
            <v>496224</v>
          </cell>
        </row>
        <row r="1210">
          <cell r="BE1210">
            <v>496225</v>
          </cell>
        </row>
        <row r="1211">
          <cell r="BE1211">
            <v>496226</v>
          </cell>
        </row>
        <row r="1212">
          <cell r="BE1212">
            <v>496227</v>
          </cell>
        </row>
        <row r="1213">
          <cell r="BE1213">
            <v>496228</v>
          </cell>
        </row>
        <row r="1214">
          <cell r="BE1214">
            <v>499000</v>
          </cell>
        </row>
        <row r="1215">
          <cell r="BE1215">
            <v>499100</v>
          </cell>
        </row>
        <row r="1216">
          <cell r="BE1216">
            <v>499110</v>
          </cell>
        </row>
        <row r="1217">
          <cell r="BE1217">
            <v>499111</v>
          </cell>
        </row>
        <row r="1218">
          <cell r="BE1218">
            <v>499120</v>
          </cell>
        </row>
        <row r="1219">
          <cell r="BE1219">
            <v>499121</v>
          </cell>
        </row>
        <row r="1220">
          <cell r="BE1220">
            <v>500000</v>
          </cell>
        </row>
        <row r="1221">
          <cell r="BE1221">
            <v>510000</v>
          </cell>
        </row>
        <row r="1222">
          <cell r="BE1222">
            <v>511000</v>
          </cell>
        </row>
        <row r="1223">
          <cell r="BE1223">
            <v>511100</v>
          </cell>
        </row>
        <row r="1224">
          <cell r="BE1224">
            <v>511110</v>
          </cell>
        </row>
        <row r="1225">
          <cell r="BE1225">
            <v>511111</v>
          </cell>
        </row>
        <row r="1226">
          <cell r="BE1226">
            <v>511112</v>
          </cell>
        </row>
        <row r="1227">
          <cell r="BE1227">
            <v>511113</v>
          </cell>
        </row>
        <row r="1228">
          <cell r="BE1228">
            <v>511118</v>
          </cell>
        </row>
        <row r="1229">
          <cell r="BE1229">
            <v>511119</v>
          </cell>
        </row>
        <row r="1230">
          <cell r="BE1230">
            <v>511120</v>
          </cell>
        </row>
        <row r="1231">
          <cell r="BE1231">
            <v>511121</v>
          </cell>
        </row>
        <row r="1232">
          <cell r="BE1232">
            <v>511122</v>
          </cell>
        </row>
        <row r="1233">
          <cell r="BE1233">
            <v>511123</v>
          </cell>
        </row>
        <row r="1234">
          <cell r="BE1234">
            <v>511124</v>
          </cell>
        </row>
        <row r="1235">
          <cell r="BE1235">
            <v>511125</v>
          </cell>
        </row>
        <row r="1236">
          <cell r="BE1236">
            <v>511126</v>
          </cell>
        </row>
        <row r="1237">
          <cell r="BE1237">
            <v>511127</v>
          </cell>
        </row>
        <row r="1238">
          <cell r="BE1238">
            <v>511129</v>
          </cell>
        </row>
        <row r="1239">
          <cell r="BE1239">
            <v>511190</v>
          </cell>
        </row>
        <row r="1240">
          <cell r="BE1240">
            <v>511191</v>
          </cell>
        </row>
        <row r="1241">
          <cell r="BE1241">
            <v>511192</v>
          </cell>
        </row>
        <row r="1242">
          <cell r="BE1242">
            <v>511193</v>
          </cell>
        </row>
        <row r="1243">
          <cell r="BE1243">
            <v>511199</v>
          </cell>
        </row>
        <row r="1244">
          <cell r="BE1244">
            <v>511200</v>
          </cell>
        </row>
        <row r="1245">
          <cell r="BE1245">
            <v>511210</v>
          </cell>
        </row>
        <row r="1246">
          <cell r="BE1246">
            <v>511211</v>
          </cell>
        </row>
        <row r="1247">
          <cell r="BE1247">
            <v>511212</v>
          </cell>
        </row>
        <row r="1248">
          <cell r="BE1248">
            <v>511213</v>
          </cell>
        </row>
        <row r="1249">
          <cell r="BE1249">
            <v>511219</v>
          </cell>
        </row>
        <row r="1250">
          <cell r="BE1250">
            <v>511220</v>
          </cell>
        </row>
        <row r="1251">
          <cell r="BE1251">
            <v>511221</v>
          </cell>
        </row>
        <row r="1252">
          <cell r="BE1252">
            <v>511222</v>
          </cell>
        </row>
        <row r="1253">
          <cell r="BE1253">
            <v>511223</v>
          </cell>
        </row>
        <row r="1254">
          <cell r="BE1254">
            <v>511224</v>
          </cell>
        </row>
        <row r="1255">
          <cell r="BE1255">
            <v>511225</v>
          </cell>
        </row>
        <row r="1256">
          <cell r="BE1256">
            <v>511226</v>
          </cell>
        </row>
        <row r="1257">
          <cell r="BE1257">
            <v>511227</v>
          </cell>
        </row>
        <row r="1258">
          <cell r="BE1258">
            <v>511228</v>
          </cell>
        </row>
        <row r="1259">
          <cell r="BE1259">
            <v>511230</v>
          </cell>
        </row>
        <row r="1260">
          <cell r="BE1260">
            <v>511231</v>
          </cell>
        </row>
        <row r="1261">
          <cell r="BE1261">
            <v>511232</v>
          </cell>
        </row>
        <row r="1262">
          <cell r="BE1262">
            <v>511233</v>
          </cell>
        </row>
        <row r="1263">
          <cell r="BE1263">
            <v>511240</v>
          </cell>
        </row>
        <row r="1264">
          <cell r="BE1264">
            <v>511241</v>
          </cell>
        </row>
        <row r="1265">
          <cell r="BE1265">
            <v>511242</v>
          </cell>
        </row>
        <row r="1266">
          <cell r="BE1266">
            <v>511243</v>
          </cell>
        </row>
        <row r="1267">
          <cell r="BE1267">
            <v>511244</v>
          </cell>
        </row>
        <row r="1268">
          <cell r="BE1268">
            <v>511290</v>
          </cell>
        </row>
        <row r="1269">
          <cell r="BE1269">
            <v>511291</v>
          </cell>
        </row>
        <row r="1270">
          <cell r="BE1270">
            <v>511292</v>
          </cell>
        </row>
        <row r="1271">
          <cell r="BE1271">
            <v>511293</v>
          </cell>
        </row>
        <row r="1272">
          <cell r="BE1272">
            <v>511294</v>
          </cell>
        </row>
        <row r="1273">
          <cell r="BE1273">
            <v>511295</v>
          </cell>
        </row>
        <row r="1274">
          <cell r="BE1274">
            <v>511296</v>
          </cell>
        </row>
        <row r="1275">
          <cell r="BE1275">
            <v>511299</v>
          </cell>
        </row>
        <row r="1276">
          <cell r="BE1276">
            <v>511300</v>
          </cell>
        </row>
        <row r="1277">
          <cell r="BE1277">
            <v>511310</v>
          </cell>
        </row>
        <row r="1278">
          <cell r="BE1278">
            <v>511311</v>
          </cell>
        </row>
        <row r="1279">
          <cell r="BE1279">
            <v>511312</v>
          </cell>
        </row>
        <row r="1280">
          <cell r="BE1280">
            <v>511313</v>
          </cell>
        </row>
        <row r="1281">
          <cell r="BE1281">
            <v>511319</v>
          </cell>
        </row>
        <row r="1282">
          <cell r="BE1282">
            <v>511320</v>
          </cell>
        </row>
        <row r="1283">
          <cell r="BE1283">
            <v>511321</v>
          </cell>
        </row>
        <row r="1284">
          <cell r="BE1284">
            <v>511322</v>
          </cell>
        </row>
        <row r="1285">
          <cell r="BE1285">
            <v>511323</v>
          </cell>
        </row>
        <row r="1286">
          <cell r="BE1286">
            <v>511324</v>
          </cell>
        </row>
        <row r="1287">
          <cell r="BE1287">
            <v>511325</v>
          </cell>
        </row>
        <row r="1288">
          <cell r="BE1288">
            <v>511326</v>
          </cell>
        </row>
        <row r="1289">
          <cell r="BE1289">
            <v>511327</v>
          </cell>
        </row>
        <row r="1290">
          <cell r="BE1290">
            <v>511328</v>
          </cell>
        </row>
        <row r="1291">
          <cell r="BE1291">
            <v>511330</v>
          </cell>
        </row>
        <row r="1292">
          <cell r="BE1292">
            <v>511331</v>
          </cell>
        </row>
        <row r="1293">
          <cell r="BE1293">
            <v>511332</v>
          </cell>
        </row>
        <row r="1294">
          <cell r="BE1294">
            <v>511333</v>
          </cell>
        </row>
        <row r="1295">
          <cell r="BE1295">
            <v>511340</v>
          </cell>
        </row>
        <row r="1296">
          <cell r="BE1296">
            <v>511341</v>
          </cell>
        </row>
        <row r="1297">
          <cell r="BE1297">
            <v>511342</v>
          </cell>
        </row>
        <row r="1298">
          <cell r="BE1298">
            <v>511343</v>
          </cell>
        </row>
        <row r="1299">
          <cell r="BE1299">
            <v>511344</v>
          </cell>
        </row>
        <row r="1300">
          <cell r="BE1300">
            <v>511390</v>
          </cell>
        </row>
        <row r="1301">
          <cell r="BE1301">
            <v>511391</v>
          </cell>
        </row>
        <row r="1302">
          <cell r="BE1302">
            <v>511392</v>
          </cell>
        </row>
        <row r="1303">
          <cell r="BE1303">
            <v>511393</v>
          </cell>
        </row>
        <row r="1304">
          <cell r="BE1304">
            <v>511394</v>
          </cell>
        </row>
        <row r="1305">
          <cell r="BE1305">
            <v>511395</v>
          </cell>
        </row>
        <row r="1306">
          <cell r="BE1306">
            <v>511396</v>
          </cell>
        </row>
        <row r="1307">
          <cell r="BE1307">
            <v>511399</v>
          </cell>
        </row>
        <row r="1308">
          <cell r="BE1308">
            <v>511400</v>
          </cell>
        </row>
        <row r="1309">
          <cell r="BE1309">
            <v>511410</v>
          </cell>
        </row>
        <row r="1310">
          <cell r="BE1310">
            <v>511411</v>
          </cell>
        </row>
        <row r="1311">
          <cell r="BE1311">
            <v>511420</v>
          </cell>
        </row>
        <row r="1312">
          <cell r="BE1312">
            <v>511421</v>
          </cell>
        </row>
        <row r="1313">
          <cell r="BE1313">
            <v>511430</v>
          </cell>
        </row>
        <row r="1314">
          <cell r="BE1314">
            <v>511431</v>
          </cell>
        </row>
        <row r="1315">
          <cell r="BE1315">
            <v>511440</v>
          </cell>
        </row>
        <row r="1316">
          <cell r="BE1316">
            <v>511441</v>
          </cell>
        </row>
        <row r="1317">
          <cell r="BE1317">
            <v>511450</v>
          </cell>
        </row>
        <row r="1318">
          <cell r="BE1318">
            <v>511451</v>
          </cell>
        </row>
        <row r="1319">
          <cell r="BE1319">
            <v>512000</v>
          </cell>
        </row>
        <row r="1320">
          <cell r="BE1320">
            <v>512100</v>
          </cell>
        </row>
        <row r="1321">
          <cell r="BE1321">
            <v>512110</v>
          </cell>
        </row>
        <row r="1322">
          <cell r="BE1322">
            <v>512111</v>
          </cell>
        </row>
        <row r="1323">
          <cell r="BE1323">
            <v>512112</v>
          </cell>
        </row>
        <row r="1324">
          <cell r="BE1324">
            <v>512113</v>
          </cell>
        </row>
        <row r="1325">
          <cell r="BE1325">
            <v>512114</v>
          </cell>
        </row>
        <row r="1326">
          <cell r="BE1326">
            <v>512115</v>
          </cell>
        </row>
        <row r="1327">
          <cell r="BE1327">
            <v>512116</v>
          </cell>
        </row>
        <row r="1328">
          <cell r="BE1328">
            <v>512117</v>
          </cell>
        </row>
        <row r="1329">
          <cell r="BE1329">
            <v>512120</v>
          </cell>
        </row>
        <row r="1330">
          <cell r="BE1330">
            <v>512121</v>
          </cell>
        </row>
        <row r="1331">
          <cell r="BE1331">
            <v>512122</v>
          </cell>
        </row>
        <row r="1332">
          <cell r="BE1332">
            <v>512130</v>
          </cell>
        </row>
        <row r="1333">
          <cell r="BE1333">
            <v>512131</v>
          </cell>
        </row>
        <row r="1334">
          <cell r="BE1334">
            <v>512132</v>
          </cell>
        </row>
        <row r="1335">
          <cell r="BE1335">
            <v>512140</v>
          </cell>
        </row>
        <row r="1336">
          <cell r="BE1336">
            <v>512141</v>
          </cell>
        </row>
        <row r="1337">
          <cell r="BE1337">
            <v>512200</v>
          </cell>
        </row>
        <row r="1338">
          <cell r="BE1338">
            <v>512210</v>
          </cell>
        </row>
        <row r="1339">
          <cell r="BE1339">
            <v>512211</v>
          </cell>
        </row>
        <row r="1340">
          <cell r="BE1340">
            <v>512212</v>
          </cell>
        </row>
        <row r="1341">
          <cell r="BE1341">
            <v>512213</v>
          </cell>
        </row>
        <row r="1342">
          <cell r="BE1342">
            <v>512220</v>
          </cell>
        </row>
        <row r="1343">
          <cell r="BE1343">
            <v>512221</v>
          </cell>
        </row>
        <row r="1344">
          <cell r="BE1344">
            <v>512222</v>
          </cell>
        </row>
        <row r="1345">
          <cell r="BE1345">
            <v>512223</v>
          </cell>
        </row>
        <row r="1346">
          <cell r="BE1346">
            <v>512230</v>
          </cell>
        </row>
        <row r="1347">
          <cell r="BE1347">
            <v>512231</v>
          </cell>
        </row>
        <row r="1348">
          <cell r="BE1348">
            <v>512232</v>
          </cell>
        </row>
        <row r="1349">
          <cell r="BE1349">
            <v>512233</v>
          </cell>
        </row>
        <row r="1350">
          <cell r="BE1350">
            <v>512240</v>
          </cell>
        </row>
        <row r="1351">
          <cell r="BE1351">
            <v>512241</v>
          </cell>
        </row>
        <row r="1352">
          <cell r="BE1352">
            <v>512242</v>
          </cell>
        </row>
        <row r="1353">
          <cell r="BE1353">
            <v>512250</v>
          </cell>
        </row>
        <row r="1354">
          <cell r="BE1354">
            <v>512251</v>
          </cell>
        </row>
        <row r="1355">
          <cell r="BE1355">
            <v>512252</v>
          </cell>
        </row>
        <row r="1356">
          <cell r="BE1356">
            <v>512260</v>
          </cell>
        </row>
        <row r="1357">
          <cell r="BE1357">
            <v>512261</v>
          </cell>
        </row>
        <row r="1358">
          <cell r="BE1358">
            <v>512300</v>
          </cell>
        </row>
        <row r="1359">
          <cell r="BE1359">
            <v>512310</v>
          </cell>
        </row>
        <row r="1360">
          <cell r="BE1360">
            <v>512311</v>
          </cell>
        </row>
        <row r="1361">
          <cell r="BE1361">
            <v>512320</v>
          </cell>
        </row>
        <row r="1362">
          <cell r="BE1362">
            <v>512321</v>
          </cell>
        </row>
        <row r="1363">
          <cell r="BE1363">
            <v>512400</v>
          </cell>
        </row>
        <row r="1364">
          <cell r="BE1364">
            <v>512410</v>
          </cell>
        </row>
        <row r="1365">
          <cell r="BE1365">
            <v>512411</v>
          </cell>
        </row>
        <row r="1366">
          <cell r="BE1366">
            <v>512420</v>
          </cell>
        </row>
        <row r="1367">
          <cell r="BE1367">
            <v>512421</v>
          </cell>
        </row>
        <row r="1368">
          <cell r="BE1368">
            <v>512500</v>
          </cell>
        </row>
        <row r="1369">
          <cell r="BE1369">
            <v>512510</v>
          </cell>
        </row>
        <row r="1370">
          <cell r="BE1370">
            <v>512511</v>
          </cell>
        </row>
        <row r="1371">
          <cell r="BE1371">
            <v>512520</v>
          </cell>
        </row>
        <row r="1372">
          <cell r="BE1372">
            <v>512521</v>
          </cell>
        </row>
        <row r="1373">
          <cell r="BE1373">
            <v>512530</v>
          </cell>
        </row>
        <row r="1374">
          <cell r="BE1374">
            <v>512531</v>
          </cell>
        </row>
        <row r="1375">
          <cell r="BE1375">
            <v>512540</v>
          </cell>
        </row>
        <row r="1376">
          <cell r="BE1376">
            <v>512541</v>
          </cell>
        </row>
        <row r="1377">
          <cell r="BE1377">
            <v>512600</v>
          </cell>
        </row>
        <row r="1378">
          <cell r="BE1378">
            <v>512610</v>
          </cell>
        </row>
        <row r="1379">
          <cell r="BE1379">
            <v>512611</v>
          </cell>
        </row>
        <row r="1380">
          <cell r="BE1380">
            <v>512620</v>
          </cell>
        </row>
        <row r="1381">
          <cell r="BE1381">
            <v>512621</v>
          </cell>
        </row>
        <row r="1382">
          <cell r="BE1382">
            <v>512630</v>
          </cell>
        </row>
        <row r="1383">
          <cell r="BE1383">
            <v>512631</v>
          </cell>
        </row>
        <row r="1384">
          <cell r="BE1384">
            <v>512640</v>
          </cell>
        </row>
        <row r="1385">
          <cell r="BE1385">
            <v>512641</v>
          </cell>
        </row>
        <row r="1386">
          <cell r="BE1386">
            <v>512650</v>
          </cell>
        </row>
        <row r="1387">
          <cell r="BE1387">
            <v>512651</v>
          </cell>
        </row>
        <row r="1388">
          <cell r="BE1388">
            <v>512700</v>
          </cell>
        </row>
        <row r="1389">
          <cell r="BE1389">
            <v>512710</v>
          </cell>
        </row>
        <row r="1390">
          <cell r="BE1390">
            <v>512711</v>
          </cell>
        </row>
        <row r="1391">
          <cell r="BE1391">
            <v>512720</v>
          </cell>
        </row>
        <row r="1392">
          <cell r="BE1392">
            <v>512721</v>
          </cell>
        </row>
        <row r="1393">
          <cell r="BE1393">
            <v>512800</v>
          </cell>
        </row>
        <row r="1394">
          <cell r="BE1394">
            <v>512810</v>
          </cell>
        </row>
        <row r="1395">
          <cell r="BE1395">
            <v>512811</v>
          </cell>
        </row>
        <row r="1396">
          <cell r="BE1396">
            <v>512820</v>
          </cell>
        </row>
        <row r="1397">
          <cell r="BE1397">
            <v>512821</v>
          </cell>
        </row>
        <row r="1398">
          <cell r="BE1398">
            <v>512900</v>
          </cell>
        </row>
        <row r="1399">
          <cell r="BE1399">
            <v>512910</v>
          </cell>
        </row>
        <row r="1400">
          <cell r="BE1400">
            <v>512911</v>
          </cell>
        </row>
        <row r="1401">
          <cell r="BE1401">
            <v>512920</v>
          </cell>
        </row>
        <row r="1402">
          <cell r="BE1402">
            <v>512921</v>
          </cell>
        </row>
        <row r="1403">
          <cell r="BE1403">
            <v>512930</v>
          </cell>
        </row>
        <row r="1404">
          <cell r="BE1404">
            <v>512931</v>
          </cell>
        </row>
        <row r="1405">
          <cell r="BE1405">
            <v>512932</v>
          </cell>
        </row>
        <row r="1406">
          <cell r="BE1406">
            <v>512933</v>
          </cell>
        </row>
        <row r="1407">
          <cell r="BE1407">
            <v>512940</v>
          </cell>
        </row>
        <row r="1408">
          <cell r="BE1408">
            <v>512941</v>
          </cell>
        </row>
        <row r="1409">
          <cell r="BE1409">
            <v>512950</v>
          </cell>
        </row>
        <row r="1410">
          <cell r="BE1410">
            <v>512951</v>
          </cell>
        </row>
        <row r="1411">
          <cell r="BE1411">
            <v>513000</v>
          </cell>
        </row>
        <row r="1412">
          <cell r="BE1412">
            <v>513100</v>
          </cell>
        </row>
        <row r="1413">
          <cell r="BE1413">
            <v>513110</v>
          </cell>
        </row>
        <row r="1414">
          <cell r="BE1414">
            <v>513111</v>
          </cell>
        </row>
        <row r="1415">
          <cell r="BE1415">
            <v>513119</v>
          </cell>
        </row>
        <row r="1416">
          <cell r="BE1416">
            <v>514000</v>
          </cell>
        </row>
        <row r="1417">
          <cell r="BE1417">
            <v>514100</v>
          </cell>
        </row>
        <row r="1418">
          <cell r="BE1418">
            <v>514110</v>
          </cell>
        </row>
        <row r="1419">
          <cell r="BE1419">
            <v>514111</v>
          </cell>
        </row>
        <row r="1420">
          <cell r="BE1420">
            <v>514112</v>
          </cell>
        </row>
        <row r="1421">
          <cell r="BE1421">
            <v>514113</v>
          </cell>
        </row>
        <row r="1422">
          <cell r="BE1422">
            <v>514114</v>
          </cell>
        </row>
        <row r="1423">
          <cell r="BE1423">
            <v>514115</v>
          </cell>
        </row>
        <row r="1424">
          <cell r="BE1424">
            <v>514116</v>
          </cell>
        </row>
        <row r="1425">
          <cell r="BE1425">
            <v>514117</v>
          </cell>
        </row>
        <row r="1426">
          <cell r="BE1426">
            <v>514118</v>
          </cell>
        </row>
        <row r="1427">
          <cell r="BE1427">
            <v>514119</v>
          </cell>
        </row>
        <row r="1428">
          <cell r="BE1428">
            <v>514120</v>
          </cell>
        </row>
        <row r="1429">
          <cell r="BE1429">
            <v>514121</v>
          </cell>
        </row>
        <row r="1430">
          <cell r="BE1430">
            <v>515000</v>
          </cell>
        </row>
        <row r="1431">
          <cell r="BE1431">
            <v>515100</v>
          </cell>
        </row>
        <row r="1432">
          <cell r="BE1432">
            <v>515110</v>
          </cell>
        </row>
        <row r="1433">
          <cell r="BE1433">
            <v>515111</v>
          </cell>
        </row>
        <row r="1434">
          <cell r="BE1434">
            <v>515120</v>
          </cell>
        </row>
        <row r="1435">
          <cell r="BE1435">
            <v>515121</v>
          </cell>
        </row>
        <row r="1436">
          <cell r="BE1436">
            <v>515122</v>
          </cell>
        </row>
        <row r="1437">
          <cell r="BE1437">
            <v>515123</v>
          </cell>
        </row>
        <row r="1438">
          <cell r="BE1438">
            <v>515124</v>
          </cell>
        </row>
        <row r="1439">
          <cell r="BE1439">
            <v>515125</v>
          </cell>
        </row>
        <row r="1440">
          <cell r="BE1440">
            <v>515126</v>
          </cell>
        </row>
        <row r="1441">
          <cell r="BE1441">
            <v>515129</v>
          </cell>
        </row>
        <row r="1442">
          <cell r="BE1442">
            <v>515190</v>
          </cell>
        </row>
        <row r="1443">
          <cell r="BE1443">
            <v>515191</v>
          </cell>
        </row>
        <row r="1444">
          <cell r="BE1444">
            <v>515192</v>
          </cell>
        </row>
        <row r="1445">
          <cell r="BE1445">
            <v>515193</v>
          </cell>
        </row>
        <row r="1446">
          <cell r="BE1446">
            <v>515194</v>
          </cell>
        </row>
        <row r="1447">
          <cell r="BE1447">
            <v>515195</v>
          </cell>
        </row>
        <row r="1448">
          <cell r="BE1448">
            <v>515196</v>
          </cell>
        </row>
        <row r="1449">
          <cell r="BE1449">
            <v>515197</v>
          </cell>
        </row>
        <row r="1450">
          <cell r="BE1450">
            <v>515199</v>
          </cell>
        </row>
        <row r="1451">
          <cell r="BE1451">
            <v>520000</v>
          </cell>
        </row>
        <row r="1452">
          <cell r="BE1452">
            <v>521000</v>
          </cell>
        </row>
        <row r="1453">
          <cell r="BE1453">
            <v>521100</v>
          </cell>
        </row>
        <row r="1454">
          <cell r="BE1454">
            <v>521110</v>
          </cell>
        </row>
        <row r="1455">
          <cell r="BE1455">
            <v>521111</v>
          </cell>
        </row>
        <row r="1456">
          <cell r="BE1456">
            <v>522000</v>
          </cell>
        </row>
        <row r="1457">
          <cell r="BE1457">
            <v>522100</v>
          </cell>
        </row>
        <row r="1458">
          <cell r="BE1458">
            <v>522110</v>
          </cell>
        </row>
        <row r="1459">
          <cell r="BE1459">
            <v>522111</v>
          </cell>
        </row>
        <row r="1460">
          <cell r="BE1460">
            <v>522200</v>
          </cell>
        </row>
        <row r="1461">
          <cell r="BE1461">
            <v>522210</v>
          </cell>
        </row>
        <row r="1462">
          <cell r="BE1462">
            <v>522211</v>
          </cell>
        </row>
        <row r="1463">
          <cell r="BE1463">
            <v>522300</v>
          </cell>
        </row>
        <row r="1464">
          <cell r="BE1464">
            <v>522310</v>
          </cell>
        </row>
        <row r="1465">
          <cell r="BE1465">
            <v>522311</v>
          </cell>
        </row>
        <row r="1466">
          <cell r="BE1466">
            <v>523000</v>
          </cell>
        </row>
        <row r="1467">
          <cell r="BE1467">
            <v>523100</v>
          </cell>
        </row>
        <row r="1468">
          <cell r="BE1468">
            <v>523110</v>
          </cell>
        </row>
        <row r="1469">
          <cell r="BE1469">
            <v>523111</v>
          </cell>
        </row>
        <row r="1470">
          <cell r="BE1470">
            <v>530000</v>
          </cell>
        </row>
        <row r="1471">
          <cell r="BE1471">
            <v>531000</v>
          </cell>
        </row>
        <row r="1472">
          <cell r="BE1472">
            <v>531100</v>
          </cell>
        </row>
        <row r="1473">
          <cell r="BE1473">
            <v>531110</v>
          </cell>
        </row>
        <row r="1474">
          <cell r="BE1474">
            <v>531111</v>
          </cell>
        </row>
        <row r="1475">
          <cell r="BE1475">
            <v>540000</v>
          </cell>
        </row>
        <row r="1476">
          <cell r="BE1476">
            <v>541000</v>
          </cell>
        </row>
        <row r="1477">
          <cell r="BE1477">
            <v>541100</v>
          </cell>
        </row>
        <row r="1478">
          <cell r="BE1478">
            <v>541110</v>
          </cell>
        </row>
        <row r="1479">
          <cell r="BE1479">
            <v>541111</v>
          </cell>
        </row>
        <row r="1480">
          <cell r="BE1480">
            <v>541112</v>
          </cell>
        </row>
        <row r="1481">
          <cell r="BE1481">
            <v>541113</v>
          </cell>
        </row>
        <row r="1482">
          <cell r="BE1482">
            <v>541114</v>
          </cell>
        </row>
        <row r="1483">
          <cell r="BE1483">
            <v>541115</v>
          </cell>
        </row>
        <row r="1484">
          <cell r="BE1484">
            <v>541120</v>
          </cell>
        </row>
        <row r="1485">
          <cell r="BE1485">
            <v>541121</v>
          </cell>
        </row>
        <row r="1486">
          <cell r="BE1486">
            <v>541122</v>
          </cell>
        </row>
        <row r="1487">
          <cell r="BE1487">
            <v>541123</v>
          </cell>
        </row>
        <row r="1488">
          <cell r="BE1488">
            <v>541124</v>
          </cell>
        </row>
        <row r="1489">
          <cell r="BE1489">
            <v>541125</v>
          </cell>
        </row>
        <row r="1490">
          <cell r="BE1490">
            <v>542000</v>
          </cell>
        </row>
        <row r="1491">
          <cell r="BE1491">
            <v>542100</v>
          </cell>
        </row>
        <row r="1492">
          <cell r="BE1492">
            <v>542110</v>
          </cell>
        </row>
        <row r="1493">
          <cell r="BE1493">
            <v>542111</v>
          </cell>
        </row>
        <row r="1494">
          <cell r="BE1494">
            <v>542112</v>
          </cell>
        </row>
        <row r="1495">
          <cell r="BE1495">
            <v>542113</v>
          </cell>
        </row>
        <row r="1496">
          <cell r="BE1496">
            <v>542120</v>
          </cell>
        </row>
        <row r="1497">
          <cell r="BE1497">
            <v>542121</v>
          </cell>
        </row>
        <row r="1498">
          <cell r="BE1498">
            <v>542122</v>
          </cell>
        </row>
        <row r="1499">
          <cell r="BE1499">
            <v>542123</v>
          </cell>
        </row>
        <row r="1500">
          <cell r="BE1500">
            <v>543000</v>
          </cell>
        </row>
        <row r="1501">
          <cell r="BE1501">
            <v>543100</v>
          </cell>
        </row>
        <row r="1502">
          <cell r="BE1502">
            <v>543110</v>
          </cell>
        </row>
        <row r="1503">
          <cell r="BE1503">
            <v>543111</v>
          </cell>
        </row>
        <row r="1504">
          <cell r="BE1504">
            <v>543120</v>
          </cell>
        </row>
        <row r="1505">
          <cell r="BE1505">
            <v>543121</v>
          </cell>
        </row>
        <row r="1506">
          <cell r="BE1506">
            <v>543200</v>
          </cell>
        </row>
        <row r="1507">
          <cell r="BE1507">
            <v>543210</v>
          </cell>
        </row>
        <row r="1508">
          <cell r="BE1508">
            <v>543211</v>
          </cell>
        </row>
        <row r="1509">
          <cell r="BE1509">
            <v>543220</v>
          </cell>
        </row>
        <row r="1510">
          <cell r="BE1510">
            <v>543221</v>
          </cell>
        </row>
        <row r="1511">
          <cell r="BE1511">
            <v>550000</v>
          </cell>
        </row>
        <row r="1512">
          <cell r="BE1512">
            <v>551000</v>
          </cell>
        </row>
        <row r="1513">
          <cell r="BE1513">
            <v>551100</v>
          </cell>
        </row>
        <row r="1514">
          <cell r="BE1514">
            <v>551110</v>
          </cell>
        </row>
        <row r="1515">
          <cell r="BE1515">
            <v>551111</v>
          </cell>
        </row>
        <row r="1516">
          <cell r="BE1516">
            <v>551120</v>
          </cell>
        </row>
        <row r="1517">
          <cell r="BE1517">
            <v>551121</v>
          </cell>
        </row>
        <row r="1518">
          <cell r="BE1518">
            <v>600000</v>
          </cell>
        </row>
        <row r="1519">
          <cell r="BE1519">
            <v>610000</v>
          </cell>
        </row>
        <row r="1520">
          <cell r="BE1520">
            <v>611000</v>
          </cell>
        </row>
        <row r="1521">
          <cell r="BE1521">
            <v>611100</v>
          </cell>
        </row>
        <row r="1522">
          <cell r="BE1522">
            <v>611110</v>
          </cell>
        </row>
        <row r="1523">
          <cell r="BE1523">
            <v>611111</v>
          </cell>
        </row>
        <row r="1524">
          <cell r="BE1524">
            <v>611120</v>
          </cell>
        </row>
        <row r="1525">
          <cell r="BE1525">
            <v>611121</v>
          </cell>
        </row>
        <row r="1526">
          <cell r="BE1526">
            <v>611122</v>
          </cell>
        </row>
        <row r="1527">
          <cell r="BE1527">
            <v>611200</v>
          </cell>
        </row>
        <row r="1528">
          <cell r="BE1528">
            <v>611210</v>
          </cell>
        </row>
        <row r="1529">
          <cell r="BE1529">
            <v>611211</v>
          </cell>
        </row>
        <row r="1530">
          <cell r="BE1530">
            <v>611220</v>
          </cell>
        </row>
        <row r="1531">
          <cell r="BE1531">
            <v>611221</v>
          </cell>
        </row>
        <row r="1532">
          <cell r="BE1532">
            <v>611230</v>
          </cell>
        </row>
        <row r="1533">
          <cell r="BE1533">
            <v>611231</v>
          </cell>
        </row>
        <row r="1534">
          <cell r="BE1534">
            <v>611240</v>
          </cell>
        </row>
        <row r="1535">
          <cell r="BE1535">
            <v>611241</v>
          </cell>
        </row>
        <row r="1536">
          <cell r="BE1536">
            <v>611250</v>
          </cell>
        </row>
        <row r="1537">
          <cell r="BE1537">
            <v>611251</v>
          </cell>
        </row>
        <row r="1538">
          <cell r="BE1538">
            <v>611252</v>
          </cell>
        </row>
        <row r="1539">
          <cell r="BE1539">
            <v>611255</v>
          </cell>
        </row>
        <row r="1540">
          <cell r="BE1540">
            <v>611300</v>
          </cell>
        </row>
        <row r="1541">
          <cell r="BE1541">
            <v>611310</v>
          </cell>
        </row>
        <row r="1542">
          <cell r="BE1542">
            <v>611311</v>
          </cell>
        </row>
        <row r="1543">
          <cell r="BE1543">
            <v>611390</v>
          </cell>
        </row>
        <row r="1544">
          <cell r="BE1544">
            <v>611391</v>
          </cell>
        </row>
        <row r="1545">
          <cell r="BE1545">
            <v>611400</v>
          </cell>
        </row>
        <row r="1546">
          <cell r="BE1546">
            <v>611410</v>
          </cell>
        </row>
        <row r="1547">
          <cell r="BE1547">
            <v>611411</v>
          </cell>
        </row>
        <row r="1548">
          <cell r="BE1548">
            <v>611500</v>
          </cell>
        </row>
        <row r="1549">
          <cell r="BE1549">
            <v>611510</v>
          </cell>
        </row>
        <row r="1550">
          <cell r="BE1550">
            <v>611511</v>
          </cell>
        </row>
        <row r="1551">
          <cell r="BE1551">
            <v>611600</v>
          </cell>
        </row>
        <row r="1552">
          <cell r="BE1552">
            <v>611610</v>
          </cell>
        </row>
        <row r="1553">
          <cell r="BE1553">
            <v>611611</v>
          </cell>
        </row>
        <row r="1554">
          <cell r="BE1554">
            <v>611700</v>
          </cell>
        </row>
        <row r="1555">
          <cell r="BE1555">
            <v>611710</v>
          </cell>
        </row>
        <row r="1556">
          <cell r="BE1556">
            <v>611711</v>
          </cell>
        </row>
        <row r="1557">
          <cell r="BE1557">
            <v>611800</v>
          </cell>
        </row>
        <row r="1558">
          <cell r="BE1558">
            <v>611810</v>
          </cell>
        </row>
        <row r="1559">
          <cell r="BE1559">
            <v>611811</v>
          </cell>
        </row>
        <row r="1560">
          <cell r="BE1560">
            <v>611900</v>
          </cell>
        </row>
        <row r="1561">
          <cell r="BE1561">
            <v>611910</v>
          </cell>
        </row>
        <row r="1562">
          <cell r="BE1562">
            <v>611911</v>
          </cell>
        </row>
        <row r="1563">
          <cell r="BE1563">
            <v>611920</v>
          </cell>
        </row>
        <row r="1564">
          <cell r="BE1564">
            <v>611921</v>
          </cell>
        </row>
        <row r="1565">
          <cell r="BE1565">
            <v>612000</v>
          </cell>
        </row>
        <row r="1566">
          <cell r="BE1566">
            <v>612100</v>
          </cell>
        </row>
        <row r="1567">
          <cell r="BE1567">
            <v>612110</v>
          </cell>
        </row>
        <row r="1568">
          <cell r="BE1568">
            <v>612111</v>
          </cell>
        </row>
        <row r="1569">
          <cell r="BE1569">
            <v>612120</v>
          </cell>
        </row>
        <row r="1570">
          <cell r="BE1570">
            <v>612121</v>
          </cell>
        </row>
        <row r="1571">
          <cell r="BE1571">
            <v>612122</v>
          </cell>
        </row>
        <row r="1572">
          <cell r="BE1572">
            <v>612200</v>
          </cell>
        </row>
        <row r="1573">
          <cell r="BE1573">
            <v>612210</v>
          </cell>
        </row>
        <row r="1574">
          <cell r="BE1574">
            <v>612211</v>
          </cell>
        </row>
        <row r="1575">
          <cell r="BE1575">
            <v>612220</v>
          </cell>
        </row>
        <row r="1576">
          <cell r="BE1576">
            <v>612221</v>
          </cell>
        </row>
        <row r="1577">
          <cell r="BE1577">
            <v>612290</v>
          </cell>
        </row>
        <row r="1578">
          <cell r="BE1578">
            <v>612291</v>
          </cell>
        </row>
        <row r="1579">
          <cell r="BE1579">
            <v>612300</v>
          </cell>
        </row>
        <row r="1580">
          <cell r="BE1580">
            <v>612310</v>
          </cell>
        </row>
        <row r="1581">
          <cell r="BE1581">
            <v>612311</v>
          </cell>
        </row>
        <row r="1582">
          <cell r="BE1582">
            <v>612320</v>
          </cell>
        </row>
        <row r="1583">
          <cell r="BE1583">
            <v>612321</v>
          </cell>
        </row>
        <row r="1584">
          <cell r="BE1584">
            <v>612330</v>
          </cell>
        </row>
        <row r="1585">
          <cell r="BE1585">
            <v>612331</v>
          </cell>
        </row>
        <row r="1586">
          <cell r="BE1586">
            <v>612340</v>
          </cell>
        </row>
        <row r="1587">
          <cell r="BE1587">
            <v>612341</v>
          </cell>
        </row>
        <row r="1588">
          <cell r="BE1588">
            <v>612350</v>
          </cell>
        </row>
        <row r="1589">
          <cell r="BE1589">
            <v>612351</v>
          </cell>
        </row>
        <row r="1590">
          <cell r="BE1590">
            <v>612390</v>
          </cell>
        </row>
        <row r="1591">
          <cell r="BE1591">
            <v>612391</v>
          </cell>
        </row>
        <row r="1592">
          <cell r="BE1592">
            <v>612400</v>
          </cell>
        </row>
        <row r="1593">
          <cell r="BE1593">
            <v>612410</v>
          </cell>
        </row>
        <row r="1594">
          <cell r="BE1594">
            <v>612411</v>
          </cell>
        </row>
        <row r="1595">
          <cell r="BE1595">
            <v>612490</v>
          </cell>
        </row>
        <row r="1596">
          <cell r="BE1596">
            <v>612491</v>
          </cell>
        </row>
        <row r="1597">
          <cell r="BE1597">
            <v>612500</v>
          </cell>
        </row>
        <row r="1598">
          <cell r="BE1598">
            <v>612510</v>
          </cell>
        </row>
        <row r="1599">
          <cell r="BE1599">
            <v>612511</v>
          </cell>
        </row>
        <row r="1600">
          <cell r="BE1600">
            <v>612600</v>
          </cell>
        </row>
        <row r="1601">
          <cell r="BE1601">
            <v>612610</v>
          </cell>
        </row>
        <row r="1602">
          <cell r="BE1602">
            <v>612611</v>
          </cell>
        </row>
        <row r="1603">
          <cell r="BE1603">
            <v>612900</v>
          </cell>
        </row>
        <row r="1604">
          <cell r="BE1604">
            <v>612910</v>
          </cell>
        </row>
        <row r="1605">
          <cell r="BE1605">
            <v>612911</v>
          </cell>
        </row>
        <row r="1606">
          <cell r="BE1606">
            <v>613000</v>
          </cell>
        </row>
        <row r="1607">
          <cell r="BE1607">
            <v>613100</v>
          </cell>
        </row>
        <row r="1608">
          <cell r="BE1608">
            <v>613110</v>
          </cell>
        </row>
        <row r="1609">
          <cell r="BE1609">
            <v>613111</v>
          </cell>
        </row>
        <row r="1610">
          <cell r="BE1610">
            <v>614000</v>
          </cell>
        </row>
        <row r="1611">
          <cell r="BE1611">
            <v>614100</v>
          </cell>
        </row>
        <row r="1612">
          <cell r="BE1612">
            <v>614110</v>
          </cell>
        </row>
        <row r="1613">
          <cell r="BE1613">
            <v>614111</v>
          </cell>
        </row>
        <row r="1614">
          <cell r="BE1614">
            <v>620000</v>
          </cell>
        </row>
        <row r="1615">
          <cell r="BE1615">
            <v>621000</v>
          </cell>
        </row>
        <row r="1616">
          <cell r="BE1616">
            <v>621100</v>
          </cell>
        </row>
        <row r="1617">
          <cell r="BE1617">
            <v>621110</v>
          </cell>
        </row>
        <row r="1618">
          <cell r="BE1618">
            <v>621111</v>
          </cell>
        </row>
        <row r="1619">
          <cell r="BE1619">
            <v>621120</v>
          </cell>
        </row>
        <row r="1620">
          <cell r="BE1620">
            <v>621121</v>
          </cell>
        </row>
        <row r="1621">
          <cell r="BE1621">
            <v>621200</v>
          </cell>
        </row>
        <row r="1622">
          <cell r="BE1622">
            <v>621210</v>
          </cell>
        </row>
        <row r="1623">
          <cell r="BE1623">
            <v>621211</v>
          </cell>
        </row>
        <row r="1624">
          <cell r="BE1624">
            <v>621220</v>
          </cell>
        </row>
        <row r="1625">
          <cell r="BE1625">
            <v>621221</v>
          </cell>
        </row>
        <row r="1626">
          <cell r="BE1626">
            <v>621230</v>
          </cell>
        </row>
        <row r="1627">
          <cell r="BE1627">
            <v>621231</v>
          </cell>
        </row>
        <row r="1628">
          <cell r="BE1628">
            <v>621240</v>
          </cell>
        </row>
        <row r="1629">
          <cell r="BE1629">
            <v>621241</v>
          </cell>
        </row>
        <row r="1630">
          <cell r="BE1630">
            <v>621250</v>
          </cell>
        </row>
        <row r="1631">
          <cell r="BE1631">
            <v>621251</v>
          </cell>
        </row>
        <row r="1632">
          <cell r="BE1632">
            <v>621252</v>
          </cell>
        </row>
        <row r="1633">
          <cell r="BE1633">
            <v>621255</v>
          </cell>
        </row>
        <row r="1634">
          <cell r="BE1634">
            <v>621300</v>
          </cell>
        </row>
        <row r="1635">
          <cell r="BE1635">
            <v>621310</v>
          </cell>
        </row>
        <row r="1636">
          <cell r="BE1636">
            <v>621311</v>
          </cell>
        </row>
        <row r="1637">
          <cell r="BE1637">
            <v>621390</v>
          </cell>
        </row>
        <row r="1638">
          <cell r="BE1638">
            <v>621391</v>
          </cell>
        </row>
        <row r="1639">
          <cell r="BE1639">
            <v>621400</v>
          </cell>
        </row>
        <row r="1640">
          <cell r="BE1640">
            <v>621410</v>
          </cell>
        </row>
        <row r="1641">
          <cell r="BE1641">
            <v>621411</v>
          </cell>
        </row>
        <row r="1642">
          <cell r="BE1642">
            <v>621500</v>
          </cell>
        </row>
        <row r="1643">
          <cell r="BE1643">
            <v>621510</v>
          </cell>
        </row>
        <row r="1644">
          <cell r="BE1644">
            <v>621511</v>
          </cell>
        </row>
        <row r="1645">
          <cell r="BE1645">
            <v>621600</v>
          </cell>
        </row>
        <row r="1646">
          <cell r="BE1646">
            <v>621610</v>
          </cell>
        </row>
        <row r="1647">
          <cell r="BE1647">
            <v>621611</v>
          </cell>
        </row>
        <row r="1648">
          <cell r="BE1648">
            <v>621612</v>
          </cell>
        </row>
        <row r="1649">
          <cell r="BE1649">
            <v>621613</v>
          </cell>
        </row>
        <row r="1650">
          <cell r="BE1650">
            <v>621700</v>
          </cell>
        </row>
        <row r="1651">
          <cell r="BE1651">
            <v>621710</v>
          </cell>
        </row>
        <row r="1652">
          <cell r="BE1652">
            <v>621711</v>
          </cell>
        </row>
        <row r="1653">
          <cell r="BE1653">
            <v>621712</v>
          </cell>
        </row>
        <row r="1654">
          <cell r="BE1654">
            <v>621800</v>
          </cell>
        </row>
        <row r="1655">
          <cell r="BE1655">
            <v>621810</v>
          </cell>
        </row>
        <row r="1656">
          <cell r="BE1656">
            <v>621811</v>
          </cell>
        </row>
        <row r="1657">
          <cell r="BE1657">
            <v>621900</v>
          </cell>
        </row>
        <row r="1658">
          <cell r="BE1658">
            <v>621910</v>
          </cell>
        </row>
        <row r="1659">
          <cell r="BE1659">
            <v>621911</v>
          </cell>
        </row>
        <row r="1660">
          <cell r="BE1660">
            <v>621920</v>
          </cell>
        </row>
        <row r="1661">
          <cell r="BE1661">
            <v>621921</v>
          </cell>
        </row>
        <row r="1662">
          <cell r="BE1662">
            <v>621922</v>
          </cell>
        </row>
        <row r="1663">
          <cell r="BE1663">
            <v>621930</v>
          </cell>
        </row>
        <row r="1664">
          <cell r="BE1664">
            <v>621931</v>
          </cell>
        </row>
        <row r="1665">
          <cell r="BE1665">
            <v>621940</v>
          </cell>
        </row>
        <row r="1666">
          <cell r="BE1666">
            <v>621941</v>
          </cell>
        </row>
        <row r="1667">
          <cell r="BE1667">
            <v>622000</v>
          </cell>
        </row>
        <row r="1668">
          <cell r="BE1668">
            <v>622100</v>
          </cell>
        </row>
        <row r="1669">
          <cell r="BE1669">
            <v>622110</v>
          </cell>
        </row>
        <row r="1670">
          <cell r="BE1670">
            <v>622111</v>
          </cell>
        </row>
        <row r="1671">
          <cell r="BE1671">
            <v>622120</v>
          </cell>
        </row>
        <row r="1672">
          <cell r="BE1672">
            <v>622121</v>
          </cell>
        </row>
        <row r="1673">
          <cell r="BE1673">
            <v>622200</v>
          </cell>
        </row>
        <row r="1674">
          <cell r="BE1674">
            <v>622210</v>
          </cell>
        </row>
        <row r="1675">
          <cell r="BE1675">
            <v>622211</v>
          </cell>
        </row>
        <row r="1676">
          <cell r="BE1676">
            <v>622300</v>
          </cell>
        </row>
        <row r="1677">
          <cell r="BE1677">
            <v>622310</v>
          </cell>
        </row>
        <row r="1678">
          <cell r="BE1678">
            <v>622311</v>
          </cell>
        </row>
        <row r="1679">
          <cell r="BE1679">
            <v>622400</v>
          </cell>
        </row>
        <row r="1680">
          <cell r="BE1680">
            <v>622410</v>
          </cell>
        </row>
        <row r="1681">
          <cell r="BE1681">
            <v>622411</v>
          </cell>
        </row>
        <row r="1682">
          <cell r="BE1682">
            <v>622500</v>
          </cell>
        </row>
        <row r="1683">
          <cell r="BE1683">
            <v>622510</v>
          </cell>
        </row>
        <row r="1684">
          <cell r="BE1684">
            <v>622511</v>
          </cell>
        </row>
        <row r="1685">
          <cell r="BE1685">
            <v>622600</v>
          </cell>
        </row>
        <row r="1686">
          <cell r="BE1686">
            <v>622610</v>
          </cell>
        </row>
        <row r="1687">
          <cell r="BE1687">
            <v>622611</v>
          </cell>
        </row>
        <row r="1688">
          <cell r="BE1688">
            <v>622612</v>
          </cell>
        </row>
        <row r="1689">
          <cell r="BE1689">
            <v>622700</v>
          </cell>
        </row>
        <row r="1690">
          <cell r="BE1690">
            <v>622710</v>
          </cell>
        </row>
        <row r="1691">
          <cell r="BE1691">
            <v>622711</v>
          </cell>
        </row>
        <row r="1692">
          <cell r="BE1692">
            <v>622720</v>
          </cell>
        </row>
        <row r="1693">
          <cell r="BE1693">
            <v>622721</v>
          </cell>
        </row>
        <row r="1694">
          <cell r="BE1694">
            <v>622800</v>
          </cell>
        </row>
        <row r="1695">
          <cell r="BE1695">
            <v>622810</v>
          </cell>
        </row>
        <row r="1696">
          <cell r="BE1696">
            <v>622811</v>
          </cell>
        </row>
        <row r="1697">
          <cell r="BE1697">
            <v>623000</v>
          </cell>
        </row>
        <row r="1698">
          <cell r="BE1698">
            <v>623100</v>
          </cell>
        </row>
        <row r="1699">
          <cell r="BE1699">
            <v>623110</v>
          </cell>
        </row>
        <row r="1700">
          <cell r="BE1700">
            <v>623111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6"/>
  <sheetViews>
    <sheetView tabSelected="1" workbookViewId="0">
      <selection activeCell="H23" sqref="H23"/>
    </sheetView>
  </sheetViews>
  <sheetFormatPr defaultRowHeight="12.75" x14ac:dyDescent="0.2"/>
  <cols>
    <col min="1" max="1" width="1.7109375" customWidth="1"/>
    <col min="2" max="2" width="8.42578125" style="7" customWidth="1"/>
    <col min="6" max="6" width="30" customWidth="1"/>
    <col min="7" max="7" width="22.7109375" style="11" customWidth="1"/>
    <col min="8" max="8" width="23.5703125" style="11" customWidth="1"/>
    <col min="9" max="9" width="22.85546875" style="11" customWidth="1"/>
    <col min="10" max="10" width="22.140625" style="11" customWidth="1"/>
    <col min="11" max="12" width="17.28515625" bestFit="1" customWidth="1"/>
    <col min="13" max="13" width="16.140625" bestFit="1" customWidth="1"/>
  </cols>
  <sheetData>
    <row r="1" spans="2:10" ht="18.75" x14ac:dyDescent="0.3">
      <c r="B1" s="87" t="s">
        <v>14</v>
      </c>
      <c r="C1" s="87"/>
      <c r="D1" s="87"/>
      <c r="E1" s="87"/>
      <c r="F1" s="87"/>
      <c r="G1" s="10"/>
      <c r="H1" s="10"/>
      <c r="I1" s="10"/>
      <c r="J1" s="10"/>
    </row>
    <row r="2" spans="2:10" ht="18.75" x14ac:dyDescent="0.3">
      <c r="B2" s="88" t="s">
        <v>15</v>
      </c>
      <c r="C2" s="88"/>
      <c r="D2" s="88"/>
      <c r="E2" s="88"/>
      <c r="F2" s="88"/>
      <c r="G2" s="10"/>
      <c r="H2" s="10"/>
      <c r="I2" s="10"/>
      <c r="J2" s="10"/>
    </row>
    <row r="3" spans="2:10" x14ac:dyDescent="0.2">
      <c r="B3" s="89" t="s">
        <v>87</v>
      </c>
      <c r="C3" s="90"/>
      <c r="D3" s="90"/>
      <c r="E3" s="90"/>
      <c r="F3" s="90"/>
      <c r="G3" s="90"/>
      <c r="H3" s="18"/>
      <c r="I3" s="18"/>
      <c r="J3" s="18"/>
    </row>
    <row r="4" spans="2:10" ht="18.75" x14ac:dyDescent="0.3">
      <c r="B4" s="110" t="s">
        <v>16</v>
      </c>
      <c r="C4" s="110"/>
      <c r="D4" s="1" t="s">
        <v>38</v>
      </c>
      <c r="E4" s="1"/>
      <c r="F4" s="1"/>
      <c r="G4" s="10"/>
      <c r="H4" s="10"/>
      <c r="I4" s="10"/>
      <c r="J4" s="10"/>
    </row>
    <row r="5" spans="2:10" ht="18.75" x14ac:dyDescent="0.3">
      <c r="B5" s="68" t="s">
        <v>76</v>
      </c>
      <c r="C5" s="68"/>
      <c r="D5" s="68"/>
      <c r="E5" s="68"/>
      <c r="F5" s="68"/>
      <c r="G5" s="10"/>
      <c r="H5" s="10"/>
      <c r="I5" s="10"/>
      <c r="J5" s="10"/>
    </row>
    <row r="7" spans="2:10" ht="12.75" customHeight="1" x14ac:dyDescent="0.2">
      <c r="B7" s="95" t="s">
        <v>88</v>
      </c>
      <c r="C7" s="96"/>
      <c r="D7" s="96"/>
      <c r="E7" s="96"/>
      <c r="F7" s="96"/>
      <c r="G7" s="96"/>
      <c r="H7" s="96"/>
      <c r="I7" s="96"/>
      <c r="J7" s="97"/>
    </row>
    <row r="8" spans="2:10" ht="56.25" customHeight="1" x14ac:dyDescent="0.2">
      <c r="B8" s="98"/>
      <c r="C8" s="99"/>
      <c r="D8" s="99"/>
      <c r="E8" s="99"/>
      <c r="F8" s="99"/>
      <c r="G8" s="99"/>
      <c r="H8" s="99"/>
      <c r="I8" s="99"/>
      <c r="J8" s="100"/>
    </row>
    <row r="9" spans="2:10" s="1" customFormat="1" ht="13.5" customHeight="1" x14ac:dyDescent="0.2">
      <c r="B9" s="65"/>
      <c r="C9" s="66"/>
      <c r="D9" s="66"/>
      <c r="E9" s="66"/>
      <c r="F9" s="66"/>
      <c r="G9" s="66"/>
      <c r="H9" s="66"/>
      <c r="I9" s="66"/>
      <c r="J9" s="67"/>
    </row>
    <row r="10" spans="2:10" ht="25.5" x14ac:dyDescent="0.2">
      <c r="B10" s="101" t="s">
        <v>72</v>
      </c>
      <c r="C10" s="102"/>
      <c r="D10" s="102"/>
      <c r="E10" s="102"/>
      <c r="F10" s="102"/>
      <c r="G10" s="102"/>
      <c r="H10" s="102"/>
      <c r="I10" s="102"/>
      <c r="J10" s="103"/>
    </row>
    <row r="11" spans="2:10" ht="5.25" customHeight="1" x14ac:dyDescent="0.25">
      <c r="B11" s="104"/>
      <c r="C11" s="105"/>
      <c r="D11" s="105"/>
      <c r="E11" s="105"/>
      <c r="F11" s="105"/>
      <c r="G11" s="105"/>
      <c r="H11" s="105"/>
      <c r="I11" s="105"/>
      <c r="J11" s="106"/>
    </row>
    <row r="12" spans="2:10" ht="9" hidden="1" customHeight="1" x14ac:dyDescent="0.25">
      <c r="B12" s="39"/>
      <c r="C12" s="24"/>
      <c r="D12" s="24"/>
      <c r="E12" s="24"/>
      <c r="F12" s="24"/>
      <c r="G12" s="24"/>
      <c r="H12" s="24"/>
      <c r="I12" s="24"/>
      <c r="J12" s="40"/>
    </row>
    <row r="13" spans="2:10" ht="15.75" hidden="1" x14ac:dyDescent="0.25">
      <c r="B13" s="64"/>
      <c r="C13" s="19"/>
      <c r="D13" s="19"/>
      <c r="E13" s="19"/>
      <c r="F13" s="19"/>
      <c r="G13" s="19"/>
      <c r="H13" s="19"/>
      <c r="I13" s="19"/>
      <c r="J13" s="19"/>
    </row>
    <row r="14" spans="2:10" ht="21.75" customHeight="1" x14ac:dyDescent="0.45">
      <c r="B14" s="107" t="s">
        <v>26</v>
      </c>
      <c r="C14" s="108"/>
      <c r="D14" s="108"/>
      <c r="E14" s="108"/>
      <c r="F14" s="108"/>
      <c r="G14" s="108"/>
      <c r="H14" s="108"/>
      <c r="I14" s="108"/>
      <c r="J14" s="109"/>
    </row>
    <row r="15" spans="2:10" ht="3.75" customHeight="1" thickBot="1" x14ac:dyDescent="0.25"/>
    <row r="16" spans="2:10" ht="33.75" thickBot="1" x14ac:dyDescent="0.4">
      <c r="B16" s="2" t="s">
        <v>17</v>
      </c>
      <c r="C16" s="75" t="s">
        <v>19</v>
      </c>
      <c r="D16" s="76"/>
      <c r="E16" s="76"/>
      <c r="F16" s="91"/>
      <c r="G16" s="29" t="s">
        <v>73</v>
      </c>
      <c r="H16" s="29" t="s">
        <v>75</v>
      </c>
      <c r="I16" s="29" t="s">
        <v>74</v>
      </c>
      <c r="J16" s="29" t="s">
        <v>20</v>
      </c>
    </row>
    <row r="17" spans="2:13" ht="18.75" x14ac:dyDescent="0.3">
      <c r="B17" s="30">
        <v>411</v>
      </c>
      <c r="C17" s="92" t="s">
        <v>40</v>
      </c>
      <c r="D17" s="92"/>
      <c r="E17" s="92"/>
      <c r="F17" s="93"/>
      <c r="G17" s="31">
        <v>0</v>
      </c>
      <c r="H17" s="31">
        <v>0</v>
      </c>
      <c r="I17" s="31">
        <f>+budzet!G11</f>
        <v>129472304</v>
      </c>
      <c r="J17" s="45">
        <f>+G17+H17+I17</f>
        <v>129472304</v>
      </c>
    </row>
    <row r="18" spans="2:13" ht="18.75" x14ac:dyDescent="0.3">
      <c r="B18" s="21">
        <v>412</v>
      </c>
      <c r="C18" s="94" t="s">
        <v>41</v>
      </c>
      <c r="D18" s="94"/>
      <c r="E18" s="94"/>
      <c r="F18" s="81"/>
      <c r="G18" s="22">
        <v>0</v>
      </c>
      <c r="H18" s="22">
        <v>0</v>
      </c>
      <c r="I18" s="31">
        <f>+budzet!G12</f>
        <v>19676718</v>
      </c>
      <c r="J18" s="45">
        <f t="shared" ref="J18:J35" si="0">+G18+H18+I18</f>
        <v>19676718</v>
      </c>
      <c r="K18" s="17"/>
    </row>
    <row r="19" spans="2:13" ht="18.75" hidden="1" x14ac:dyDescent="0.3">
      <c r="B19" s="6">
        <v>413</v>
      </c>
      <c r="C19" s="81" t="s">
        <v>42</v>
      </c>
      <c r="D19" s="82"/>
      <c r="E19" s="82"/>
      <c r="F19" s="83"/>
      <c r="G19" s="23">
        <f>+redovan!G11</f>
        <v>0</v>
      </c>
      <c r="H19" s="23">
        <v>0</v>
      </c>
      <c r="I19" s="31">
        <f>+budzet!G13</f>
        <v>538964.73</v>
      </c>
      <c r="J19" s="45">
        <f t="shared" si="0"/>
        <v>538964.73</v>
      </c>
      <c r="L19" s="17"/>
    </row>
    <row r="20" spans="2:13" ht="18.75" x14ac:dyDescent="0.3">
      <c r="B20" s="6">
        <v>414</v>
      </c>
      <c r="C20" s="81" t="s">
        <v>43</v>
      </c>
      <c r="D20" s="82"/>
      <c r="E20" s="82"/>
      <c r="F20" s="83"/>
      <c r="G20" s="23">
        <f>+redovan!G12</f>
        <v>1965936.31</v>
      </c>
      <c r="H20" s="23">
        <v>0</v>
      </c>
      <c r="I20" s="31">
        <f>+budzet!G13</f>
        <v>538964.73</v>
      </c>
      <c r="J20" s="45">
        <f t="shared" si="0"/>
        <v>2504901.04</v>
      </c>
      <c r="K20" s="17"/>
      <c r="L20" s="17"/>
    </row>
    <row r="21" spans="2:13" ht="18.75" x14ac:dyDescent="0.3">
      <c r="B21" s="6">
        <v>415</v>
      </c>
      <c r="C21" s="81" t="s">
        <v>44</v>
      </c>
      <c r="D21" s="82"/>
      <c r="E21" s="82"/>
      <c r="F21" s="83"/>
      <c r="G21" s="23">
        <f>+redovan!G13</f>
        <v>4000000</v>
      </c>
      <c r="H21" s="23">
        <v>0</v>
      </c>
      <c r="I21" s="31">
        <v>0</v>
      </c>
      <c r="J21" s="45">
        <f t="shared" si="0"/>
        <v>4000000</v>
      </c>
      <c r="L21" s="17"/>
      <c r="M21" s="17"/>
    </row>
    <row r="22" spans="2:13" ht="18.75" x14ac:dyDescent="0.3">
      <c r="B22" s="6">
        <v>416</v>
      </c>
      <c r="C22" s="81" t="s">
        <v>45</v>
      </c>
      <c r="D22" s="82"/>
      <c r="E22" s="82"/>
      <c r="F22" s="83"/>
      <c r="G22" s="23">
        <f>+redovan!G14</f>
        <v>1994923.65</v>
      </c>
      <c r="H22" s="23">
        <v>0</v>
      </c>
      <c r="I22" s="31">
        <v>0</v>
      </c>
      <c r="J22" s="45">
        <f t="shared" si="0"/>
        <v>1994923.65</v>
      </c>
      <c r="L22" s="17"/>
    </row>
    <row r="23" spans="2:13" ht="18.75" x14ac:dyDescent="0.3">
      <c r="B23" s="6">
        <v>421</v>
      </c>
      <c r="C23" s="81" t="s">
        <v>46</v>
      </c>
      <c r="D23" s="82"/>
      <c r="E23" s="82"/>
      <c r="F23" s="83"/>
      <c r="G23" s="23">
        <f>+redovan!G15</f>
        <v>8000000</v>
      </c>
      <c r="H23" s="23">
        <f>+roditeljski!G11</f>
        <v>10.86</v>
      </c>
      <c r="I23" s="31">
        <v>0</v>
      </c>
      <c r="J23" s="45">
        <f t="shared" si="0"/>
        <v>8000010.8600000003</v>
      </c>
      <c r="K23" s="17"/>
      <c r="L23" s="17"/>
    </row>
    <row r="24" spans="2:13" ht="18.75" x14ac:dyDescent="0.3">
      <c r="B24" s="6">
        <v>422</v>
      </c>
      <c r="C24" s="81" t="s">
        <v>47</v>
      </c>
      <c r="D24" s="82"/>
      <c r="E24" s="82"/>
      <c r="F24" s="83"/>
      <c r="G24" s="23">
        <f>+redovan!G16</f>
        <v>800000</v>
      </c>
      <c r="H24" s="23">
        <f>+roditeljski!G12</f>
        <v>0</v>
      </c>
      <c r="I24" s="31">
        <f>+budzet!H19</f>
        <v>0</v>
      </c>
      <c r="J24" s="45">
        <f t="shared" si="0"/>
        <v>800000</v>
      </c>
      <c r="L24" s="17"/>
    </row>
    <row r="25" spans="2:13" ht="18.75" x14ac:dyDescent="0.3">
      <c r="B25" s="6">
        <v>423</v>
      </c>
      <c r="C25" s="81" t="s">
        <v>48</v>
      </c>
      <c r="D25" s="82"/>
      <c r="E25" s="82"/>
      <c r="F25" s="83"/>
      <c r="G25" s="23">
        <f>+redovan!G17+redovan!G80</f>
        <v>1105000</v>
      </c>
      <c r="H25" s="23">
        <f>+roditeljski!G13</f>
        <v>3247165</v>
      </c>
      <c r="I25" s="31">
        <f>+budzet!H40</f>
        <v>0</v>
      </c>
      <c r="J25" s="45">
        <f t="shared" si="0"/>
        <v>4352165</v>
      </c>
      <c r="L25" s="17"/>
    </row>
    <row r="26" spans="2:13" ht="18.75" x14ac:dyDescent="0.3">
      <c r="B26" s="6">
        <v>424</v>
      </c>
      <c r="C26" s="81" t="s">
        <v>49</v>
      </c>
      <c r="D26" s="82"/>
      <c r="E26" s="82"/>
      <c r="F26" s="83"/>
      <c r="G26" s="23">
        <f>+redovan!G18</f>
        <v>800000</v>
      </c>
      <c r="H26" s="23">
        <v>0</v>
      </c>
      <c r="I26" s="31">
        <f>+budzet!G14</f>
        <v>21889.75</v>
      </c>
      <c r="J26" s="45">
        <f t="shared" si="0"/>
        <v>821889.75</v>
      </c>
      <c r="K26" s="17"/>
    </row>
    <row r="27" spans="2:13" ht="18.75" x14ac:dyDescent="0.3">
      <c r="B27" s="6">
        <v>425</v>
      </c>
      <c r="C27" s="81" t="s">
        <v>50</v>
      </c>
      <c r="D27" s="82"/>
      <c r="E27" s="82"/>
      <c r="F27" s="83"/>
      <c r="G27" s="23">
        <f>+redovan!G19+redovan!G61</f>
        <v>3100000</v>
      </c>
      <c r="H27" s="23">
        <v>0</v>
      </c>
      <c r="I27" s="31">
        <f>+budzet!H42</f>
        <v>0</v>
      </c>
      <c r="J27" s="45">
        <f t="shared" si="0"/>
        <v>3100000</v>
      </c>
      <c r="L27" s="17"/>
    </row>
    <row r="28" spans="2:13" ht="18.75" x14ac:dyDescent="0.3">
      <c r="B28" s="6">
        <v>426</v>
      </c>
      <c r="C28" s="25" t="s">
        <v>51</v>
      </c>
      <c r="D28" s="26"/>
      <c r="E28" s="26"/>
      <c r="F28" s="27"/>
      <c r="G28" s="23">
        <f>+redovan!G20</f>
        <v>2000000</v>
      </c>
      <c r="H28" s="23">
        <f>+roditeljski!G14</f>
        <v>0</v>
      </c>
      <c r="I28" s="31">
        <f>+budzet!H43</f>
        <v>0</v>
      </c>
      <c r="J28" s="45">
        <f t="shared" si="0"/>
        <v>2000000</v>
      </c>
      <c r="L28" s="17"/>
    </row>
    <row r="29" spans="2:13" ht="27.75" customHeight="1" x14ac:dyDescent="0.25">
      <c r="B29" s="8">
        <v>472</v>
      </c>
      <c r="C29" s="84" t="s">
        <v>39</v>
      </c>
      <c r="D29" s="85"/>
      <c r="E29" s="85"/>
      <c r="F29" s="86"/>
      <c r="G29" s="23">
        <f>+redovan!G21</f>
        <v>360000</v>
      </c>
      <c r="H29" s="23">
        <v>0</v>
      </c>
      <c r="I29" s="31">
        <f>+budzet!H44</f>
        <v>0</v>
      </c>
      <c r="J29" s="45">
        <f t="shared" si="0"/>
        <v>360000</v>
      </c>
      <c r="L29" s="17"/>
    </row>
    <row r="30" spans="2:13" ht="18.75" x14ac:dyDescent="0.3">
      <c r="B30" s="6">
        <v>482</v>
      </c>
      <c r="C30" s="81" t="s">
        <v>52</v>
      </c>
      <c r="D30" s="82"/>
      <c r="E30" s="82"/>
      <c r="F30" s="83"/>
      <c r="G30" s="23">
        <f>+redovan!G22</f>
        <v>100000</v>
      </c>
      <c r="H30" s="23">
        <f>+roditeljski!G15</f>
        <v>0</v>
      </c>
      <c r="I30" s="31">
        <f>+budzet!H45</f>
        <v>0</v>
      </c>
      <c r="J30" s="45">
        <f t="shared" si="0"/>
        <v>100000</v>
      </c>
      <c r="L30" s="17"/>
    </row>
    <row r="31" spans="2:13" ht="18.75" x14ac:dyDescent="0.3">
      <c r="B31" s="6">
        <v>483</v>
      </c>
      <c r="C31" s="81" t="s">
        <v>53</v>
      </c>
      <c r="D31" s="82"/>
      <c r="E31" s="82"/>
      <c r="F31" s="83"/>
      <c r="G31" s="23">
        <f>+redovan!G23</f>
        <v>452000</v>
      </c>
      <c r="H31" s="23">
        <v>0</v>
      </c>
      <c r="I31" s="31">
        <f>+budzet!G15</f>
        <v>21250</v>
      </c>
      <c r="J31" s="45">
        <f t="shared" si="0"/>
        <v>473250</v>
      </c>
      <c r="L31" s="17"/>
    </row>
    <row r="32" spans="2:13" ht="18.75" x14ac:dyDescent="0.3">
      <c r="B32" s="6">
        <v>485</v>
      </c>
      <c r="C32" s="81" t="s">
        <v>64</v>
      </c>
      <c r="D32" s="82"/>
      <c r="E32" s="82"/>
      <c r="F32" s="83"/>
      <c r="G32" s="23">
        <f>+redovan!G24</f>
        <v>0</v>
      </c>
      <c r="H32" s="23">
        <v>0</v>
      </c>
      <c r="I32" s="31">
        <f>+budzet!G16</f>
        <v>136028.51999999999</v>
      </c>
      <c r="J32" s="45">
        <f t="shared" si="0"/>
        <v>136028.51999999999</v>
      </c>
      <c r="L32" s="17"/>
    </row>
    <row r="33" spans="2:12" ht="18.75" x14ac:dyDescent="0.3">
      <c r="B33" s="6">
        <v>511</v>
      </c>
      <c r="C33" s="81" t="s">
        <v>54</v>
      </c>
      <c r="D33" s="82"/>
      <c r="E33" s="82"/>
      <c r="F33" s="83"/>
      <c r="G33" s="23">
        <v>0</v>
      </c>
      <c r="H33" s="23">
        <v>0</v>
      </c>
      <c r="I33" s="31">
        <v>0</v>
      </c>
      <c r="J33" s="45">
        <f t="shared" si="0"/>
        <v>0</v>
      </c>
      <c r="L33" s="17"/>
    </row>
    <row r="34" spans="2:12" ht="18.75" x14ac:dyDescent="0.3">
      <c r="B34" s="6">
        <v>512</v>
      </c>
      <c r="C34" s="81" t="s">
        <v>55</v>
      </c>
      <c r="D34" s="82"/>
      <c r="E34" s="82"/>
      <c r="F34" s="83"/>
      <c r="G34" s="23">
        <f>+redovan!G67</f>
        <v>1917200</v>
      </c>
      <c r="H34" s="23">
        <f>+roditeljski!G27</f>
        <v>41000</v>
      </c>
      <c r="I34" s="31">
        <f>+budzet!G17</f>
        <v>0</v>
      </c>
      <c r="J34" s="45">
        <f t="shared" si="0"/>
        <v>1958200</v>
      </c>
      <c r="L34" s="17"/>
    </row>
    <row r="35" spans="2:12" ht="25.5" customHeight="1" thickBot="1" x14ac:dyDescent="0.35">
      <c r="B35" s="42">
        <v>515</v>
      </c>
      <c r="C35" s="120" t="s">
        <v>56</v>
      </c>
      <c r="D35" s="121"/>
      <c r="E35" s="121"/>
      <c r="F35" s="122"/>
      <c r="G35" s="23">
        <f>+redovan!G68</f>
        <v>0</v>
      </c>
      <c r="H35" s="43">
        <v>0</v>
      </c>
      <c r="I35" s="31">
        <f>+budzet!H50</f>
        <v>0</v>
      </c>
      <c r="J35" s="45">
        <f t="shared" si="0"/>
        <v>0</v>
      </c>
      <c r="K35" s="17"/>
      <c r="L35" s="17"/>
    </row>
    <row r="36" spans="2:12" ht="16.5" thickBot="1" x14ac:dyDescent="0.3">
      <c r="B36" s="77" t="s">
        <v>21</v>
      </c>
      <c r="C36" s="78"/>
      <c r="D36" s="78"/>
      <c r="E36" s="78"/>
      <c r="F36" s="78"/>
      <c r="G36" s="44">
        <f>SUM(G17:G35)</f>
        <v>26595059.960000001</v>
      </c>
      <c r="H36" s="44">
        <f t="shared" ref="H36:I36" si="1">SUM(H17:H35)</f>
        <v>3288175.86</v>
      </c>
      <c r="I36" s="44">
        <f t="shared" si="1"/>
        <v>150406119.72999999</v>
      </c>
      <c r="J36" s="46">
        <f>SUM(J17:J35)</f>
        <v>180289355.55000001</v>
      </c>
      <c r="K36" s="17"/>
      <c r="L36" s="17"/>
    </row>
    <row r="37" spans="2:12" ht="6.75" customHeight="1" x14ac:dyDescent="0.2"/>
    <row r="38" spans="2:12" ht="23.25" customHeight="1" x14ac:dyDescent="0.45">
      <c r="B38" s="72" t="s">
        <v>25</v>
      </c>
      <c r="C38" s="73"/>
      <c r="D38" s="73"/>
      <c r="E38" s="73"/>
      <c r="F38" s="73"/>
      <c r="G38" s="73"/>
      <c r="H38" s="73"/>
      <c r="I38" s="73"/>
      <c r="J38" s="74"/>
    </row>
    <row r="39" spans="2:12" ht="4.5" customHeight="1" thickBot="1" x14ac:dyDescent="0.25"/>
    <row r="40" spans="2:12" ht="34.5" customHeight="1" thickBot="1" x14ac:dyDescent="0.4">
      <c r="B40" s="2" t="s">
        <v>17</v>
      </c>
      <c r="C40" s="75" t="s">
        <v>19</v>
      </c>
      <c r="D40" s="76"/>
      <c r="E40" s="76"/>
      <c r="F40" s="76"/>
      <c r="G40" s="28" t="str">
        <f>+G16</f>
        <v>Извор финансирања 07</v>
      </c>
      <c r="H40" s="28" t="str">
        <f t="shared" ref="H40:I40" si="2">+H16</f>
        <v>Извор финансирања 16</v>
      </c>
      <c r="I40" s="28" t="str">
        <f t="shared" si="2"/>
        <v>Извор финансирања 01</v>
      </c>
      <c r="J40" s="29" t="s">
        <v>20</v>
      </c>
    </row>
    <row r="41" spans="2:12" ht="18.75" x14ac:dyDescent="0.3">
      <c r="B41" s="69">
        <v>733</v>
      </c>
      <c r="C41" s="123" t="s">
        <v>65</v>
      </c>
      <c r="D41" s="124"/>
      <c r="E41" s="124"/>
      <c r="F41" s="124"/>
      <c r="G41" s="32">
        <f>+redovan!G27-redovan!G21</f>
        <v>21192859.960000001</v>
      </c>
      <c r="H41" s="32">
        <v>0</v>
      </c>
      <c r="I41" s="33">
        <v>0</v>
      </c>
      <c r="J41" s="33">
        <f>+G41+H41+I41</f>
        <v>21192859.960000001</v>
      </c>
    </row>
    <row r="42" spans="2:12" ht="18.75" x14ac:dyDescent="0.3">
      <c r="B42" s="71"/>
      <c r="C42" s="79" t="s">
        <v>66</v>
      </c>
      <c r="D42" s="80"/>
      <c r="E42" s="80"/>
      <c r="F42" s="80"/>
      <c r="G42" s="34">
        <f>+redovan!H48</f>
        <v>0</v>
      </c>
      <c r="H42" s="34">
        <f>+H33</f>
        <v>0</v>
      </c>
      <c r="I42" s="35">
        <v>0</v>
      </c>
      <c r="J42" s="33">
        <f t="shared" ref="J42:J52" si="3">+G42+H42+I42</f>
        <v>0</v>
      </c>
      <c r="L42" s="17"/>
    </row>
    <row r="43" spans="2:12" ht="18.75" x14ac:dyDescent="0.3">
      <c r="B43" s="71"/>
      <c r="C43" s="79" t="s">
        <v>67</v>
      </c>
      <c r="D43" s="80"/>
      <c r="E43" s="80"/>
      <c r="F43" s="80"/>
      <c r="G43" s="34">
        <f>+redovan!G69</f>
        <v>4837200</v>
      </c>
      <c r="H43" s="34">
        <v>0</v>
      </c>
      <c r="I43" s="35">
        <v>0</v>
      </c>
      <c r="J43" s="33">
        <f t="shared" si="3"/>
        <v>4837200</v>
      </c>
      <c r="L43" s="17"/>
    </row>
    <row r="44" spans="2:12" ht="18.75" x14ac:dyDescent="0.3">
      <c r="B44" s="71"/>
      <c r="C44" s="79" t="s">
        <v>68</v>
      </c>
      <c r="D44" s="80"/>
      <c r="E44" s="80"/>
      <c r="F44" s="80"/>
      <c r="G44" s="34">
        <f>+redovan!G90</f>
        <v>205000</v>
      </c>
      <c r="H44" s="34">
        <v>0</v>
      </c>
      <c r="I44" s="35">
        <v>0</v>
      </c>
      <c r="J44" s="33">
        <f t="shared" si="3"/>
        <v>205000</v>
      </c>
      <c r="L44" s="17"/>
    </row>
    <row r="45" spans="2:12" ht="18.75" x14ac:dyDescent="0.3">
      <c r="B45" s="71"/>
      <c r="C45" s="79" t="s">
        <v>69</v>
      </c>
      <c r="D45" s="80"/>
      <c r="E45" s="80"/>
      <c r="F45" s="80"/>
      <c r="G45" s="34">
        <f>+redovan!H111</f>
        <v>0</v>
      </c>
      <c r="H45" s="34">
        <v>0</v>
      </c>
      <c r="I45" s="35">
        <v>0</v>
      </c>
      <c r="J45" s="33">
        <f t="shared" si="3"/>
        <v>0</v>
      </c>
      <c r="L45" s="17"/>
    </row>
    <row r="46" spans="2:12" ht="18.75" x14ac:dyDescent="0.3">
      <c r="B46" s="71"/>
      <c r="C46" s="79" t="s">
        <v>70</v>
      </c>
      <c r="D46" s="80"/>
      <c r="E46" s="80"/>
      <c r="F46" s="80"/>
      <c r="G46" s="34">
        <f>+G29</f>
        <v>360000</v>
      </c>
      <c r="H46" s="34">
        <v>0</v>
      </c>
      <c r="I46" s="35">
        <v>0</v>
      </c>
      <c r="J46" s="33">
        <f t="shared" si="3"/>
        <v>360000</v>
      </c>
      <c r="L46" s="17"/>
    </row>
    <row r="47" spans="2:12" ht="18.75" x14ac:dyDescent="0.3">
      <c r="B47" s="71">
        <v>741</v>
      </c>
      <c r="C47" s="79" t="s">
        <v>37</v>
      </c>
      <c r="D47" s="80"/>
      <c r="E47" s="80"/>
      <c r="F47" s="80"/>
      <c r="G47" s="34">
        <v>0</v>
      </c>
      <c r="H47" s="34">
        <v>0</v>
      </c>
      <c r="I47" s="35">
        <v>0</v>
      </c>
      <c r="J47" s="33">
        <f t="shared" si="3"/>
        <v>0</v>
      </c>
      <c r="L47" s="17"/>
    </row>
    <row r="48" spans="2:12" ht="18.75" x14ac:dyDescent="0.3">
      <c r="B48" s="118">
        <v>742</v>
      </c>
      <c r="C48" s="79" t="s">
        <v>71</v>
      </c>
      <c r="D48" s="80"/>
      <c r="E48" s="80"/>
      <c r="F48" s="80"/>
      <c r="G48" s="34">
        <v>0</v>
      </c>
      <c r="H48" s="34">
        <f>+H36</f>
        <v>3288175.86</v>
      </c>
      <c r="I48" s="35">
        <v>0</v>
      </c>
      <c r="J48" s="33">
        <f t="shared" si="3"/>
        <v>3288175.86</v>
      </c>
      <c r="L48" s="17"/>
    </row>
    <row r="49" spans="2:12" ht="18.75" x14ac:dyDescent="0.3">
      <c r="B49" s="119"/>
      <c r="C49" s="79" t="s">
        <v>77</v>
      </c>
      <c r="D49" s="80"/>
      <c r="E49" s="80"/>
      <c r="F49" s="80"/>
      <c r="G49" s="34">
        <v>0</v>
      </c>
      <c r="H49" s="34">
        <f>+roditeljski!H28</f>
        <v>49000</v>
      </c>
      <c r="I49" s="35">
        <v>0</v>
      </c>
      <c r="J49" s="33">
        <f t="shared" si="3"/>
        <v>49000</v>
      </c>
      <c r="L49" s="17"/>
    </row>
    <row r="50" spans="2:12" ht="30" customHeight="1" x14ac:dyDescent="0.3">
      <c r="B50" s="69">
        <v>744</v>
      </c>
      <c r="C50" s="116" t="s">
        <v>29</v>
      </c>
      <c r="D50" s="116"/>
      <c r="E50" s="116"/>
      <c r="F50" s="117"/>
      <c r="G50" s="34"/>
      <c r="H50" s="34">
        <v>0</v>
      </c>
      <c r="I50" s="35">
        <v>0</v>
      </c>
      <c r="J50" s="33">
        <f t="shared" si="3"/>
        <v>0</v>
      </c>
    </row>
    <row r="51" spans="2:12" ht="30" customHeight="1" x14ac:dyDescent="0.3">
      <c r="B51" s="71">
        <v>745</v>
      </c>
      <c r="C51" s="116" t="s">
        <v>32</v>
      </c>
      <c r="D51" s="116"/>
      <c r="E51" s="116"/>
      <c r="F51" s="117"/>
      <c r="G51" s="34">
        <v>0</v>
      </c>
      <c r="H51" s="34">
        <v>0</v>
      </c>
      <c r="I51" s="35">
        <v>0</v>
      </c>
      <c r="J51" s="33">
        <f t="shared" si="3"/>
        <v>0</v>
      </c>
    </row>
    <row r="52" spans="2:12" ht="24" customHeight="1" thickBot="1" x14ac:dyDescent="0.35">
      <c r="B52" s="20">
        <v>791</v>
      </c>
      <c r="C52" s="114" t="s">
        <v>33</v>
      </c>
      <c r="D52" s="114"/>
      <c r="E52" s="114"/>
      <c r="F52" s="115"/>
      <c r="G52" s="36"/>
      <c r="H52" s="36">
        <v>0</v>
      </c>
      <c r="I52" s="37">
        <f>+I36</f>
        <v>150406119.72999999</v>
      </c>
      <c r="J52" s="33">
        <f t="shared" si="3"/>
        <v>150406119.72999999</v>
      </c>
    </row>
    <row r="53" spans="2:12" ht="19.5" thickBot="1" x14ac:dyDescent="0.35">
      <c r="B53" s="111" t="s">
        <v>20</v>
      </c>
      <c r="C53" s="112"/>
      <c r="D53" s="112"/>
      <c r="E53" s="112"/>
      <c r="F53" s="113"/>
      <c r="G53" s="38">
        <f>SUM(G41:G52)</f>
        <v>26595059.960000001</v>
      </c>
      <c r="H53" s="38">
        <f>SUM(H41:H52)</f>
        <v>3337175.86</v>
      </c>
      <c r="I53" s="38">
        <f>SUM(I41:I52)</f>
        <v>150406119.72999999</v>
      </c>
      <c r="J53" s="41">
        <f>SUM(J41:J52)</f>
        <v>180338355.54999998</v>
      </c>
      <c r="K53" s="63"/>
    </row>
    <row r="55" spans="2:12" x14ac:dyDescent="0.2">
      <c r="I55" s="7" t="s">
        <v>24</v>
      </c>
    </row>
    <row r="56" spans="2:12" x14ac:dyDescent="0.2">
      <c r="I56" s="3" t="s">
        <v>57</v>
      </c>
    </row>
    <row r="67" spans="2:10" ht="18.75" x14ac:dyDescent="0.3">
      <c r="B67" s="70"/>
    </row>
    <row r="68" spans="2:10" ht="18.75" x14ac:dyDescent="0.3">
      <c r="B68" s="70"/>
    </row>
    <row r="69" spans="2:10" ht="18.75" x14ac:dyDescent="0.3">
      <c r="B69" s="70"/>
    </row>
    <row r="70" spans="2:10" ht="18.75" x14ac:dyDescent="0.3">
      <c r="B70" s="70"/>
    </row>
    <row r="71" spans="2:10" ht="18.75" x14ac:dyDescent="0.3">
      <c r="B71" s="70"/>
    </row>
    <row r="74" spans="2:10" x14ac:dyDescent="0.2">
      <c r="F74" s="7"/>
      <c r="G74" s="13"/>
      <c r="H74" s="13"/>
      <c r="I74" s="13"/>
      <c r="J74" s="13"/>
    </row>
    <row r="93" spans="7:10" x14ac:dyDescent="0.2">
      <c r="G93" s="14"/>
      <c r="H93" s="14"/>
      <c r="I93" s="14"/>
      <c r="J93" s="14"/>
    </row>
    <row r="103" spans="7:10" ht="18.75" x14ac:dyDescent="0.3">
      <c r="G103" s="10"/>
      <c r="H103" s="10"/>
      <c r="I103" s="10"/>
      <c r="J103" s="10"/>
    </row>
    <row r="104" spans="7:10" ht="18.75" x14ac:dyDescent="0.3">
      <c r="G104" s="10"/>
      <c r="H104" s="10"/>
      <c r="I104" s="10"/>
      <c r="J104" s="10"/>
    </row>
    <row r="105" spans="7:10" ht="18.75" x14ac:dyDescent="0.3">
      <c r="G105" s="10"/>
      <c r="H105" s="10"/>
      <c r="I105" s="10"/>
      <c r="J105" s="10"/>
    </row>
    <row r="106" spans="7:10" ht="18.75" x14ac:dyDescent="0.3">
      <c r="G106" s="10"/>
      <c r="H106" s="10"/>
      <c r="I106" s="10"/>
      <c r="J106" s="10"/>
    </row>
    <row r="107" spans="7:10" ht="18.75" x14ac:dyDescent="0.3">
      <c r="G107" s="10"/>
      <c r="H107" s="10"/>
      <c r="I107" s="10"/>
      <c r="J107" s="10"/>
    </row>
    <row r="108" spans="7:10" ht="18.75" x14ac:dyDescent="0.3">
      <c r="G108" s="10"/>
      <c r="H108" s="10"/>
      <c r="I108" s="10"/>
      <c r="J108" s="10"/>
    </row>
    <row r="109" spans="7:10" ht="18.75" x14ac:dyDescent="0.3">
      <c r="G109" s="10"/>
      <c r="H109" s="10"/>
      <c r="I109" s="10"/>
      <c r="J109" s="10"/>
    </row>
    <row r="110" spans="7:10" ht="18.75" x14ac:dyDescent="0.3">
      <c r="G110" s="10"/>
      <c r="H110" s="10"/>
      <c r="I110" s="10"/>
      <c r="J110" s="10"/>
    </row>
    <row r="111" spans="7:10" ht="18.75" x14ac:dyDescent="0.3">
      <c r="G111" s="10"/>
      <c r="H111" s="10"/>
      <c r="I111" s="10"/>
      <c r="J111" s="10"/>
    </row>
    <row r="112" spans="7:10" ht="18.75" x14ac:dyDescent="0.3">
      <c r="G112" s="10"/>
      <c r="H112" s="10"/>
      <c r="I112" s="10"/>
      <c r="J112" s="10"/>
    </row>
    <row r="113" spans="7:10" ht="18.75" x14ac:dyDescent="0.3">
      <c r="G113" s="10"/>
      <c r="H113" s="10"/>
      <c r="I113" s="10"/>
      <c r="J113" s="10"/>
    </row>
    <row r="114" spans="7:10" ht="18.75" x14ac:dyDescent="0.3">
      <c r="G114" s="10"/>
      <c r="H114" s="10"/>
      <c r="I114" s="10"/>
      <c r="J114" s="10"/>
    </row>
    <row r="115" spans="7:10" ht="18.75" x14ac:dyDescent="0.3">
      <c r="G115" s="10"/>
      <c r="H115" s="10"/>
      <c r="I115" s="10"/>
      <c r="J115" s="10"/>
    </row>
    <row r="116" spans="7:10" ht="18.75" x14ac:dyDescent="0.3">
      <c r="G116" s="10"/>
      <c r="H116" s="10"/>
      <c r="I116" s="10"/>
      <c r="J116" s="10"/>
    </row>
  </sheetData>
  <mergeCells count="44">
    <mergeCell ref="C31:F31"/>
    <mergeCell ref="B53:F53"/>
    <mergeCell ref="C52:F52"/>
    <mergeCell ref="C46:F46"/>
    <mergeCell ref="C47:F47"/>
    <mergeCell ref="C49:F49"/>
    <mergeCell ref="C51:F51"/>
    <mergeCell ref="C50:F50"/>
    <mergeCell ref="B48:B49"/>
    <mergeCell ref="C34:F34"/>
    <mergeCell ref="C43:F43"/>
    <mergeCell ref="C44:F44"/>
    <mergeCell ref="C45:F45"/>
    <mergeCell ref="C48:F48"/>
    <mergeCell ref="C35:F35"/>
    <mergeCell ref="C41:F41"/>
    <mergeCell ref="B1:F1"/>
    <mergeCell ref="B2:F2"/>
    <mergeCell ref="B3:G3"/>
    <mergeCell ref="C16:F16"/>
    <mergeCell ref="C19:F19"/>
    <mergeCell ref="C17:F17"/>
    <mergeCell ref="C18:F18"/>
    <mergeCell ref="B7:J8"/>
    <mergeCell ref="B10:J10"/>
    <mergeCell ref="B11:J11"/>
    <mergeCell ref="B14:J14"/>
    <mergeCell ref="B4:C4"/>
    <mergeCell ref="B38:J38"/>
    <mergeCell ref="C40:F40"/>
    <mergeCell ref="B36:F36"/>
    <mergeCell ref="C42:F42"/>
    <mergeCell ref="C20:F20"/>
    <mergeCell ref="C21:F21"/>
    <mergeCell ref="C22:F22"/>
    <mergeCell ref="C23:F23"/>
    <mergeCell ref="C33:F33"/>
    <mergeCell ref="C27:F27"/>
    <mergeCell ref="C30:F30"/>
    <mergeCell ref="C32:F32"/>
    <mergeCell ref="C24:F24"/>
    <mergeCell ref="C25:F25"/>
    <mergeCell ref="C26:F26"/>
    <mergeCell ref="C29:F29"/>
  </mergeCells>
  <dataValidations count="1">
    <dataValidation type="list" allowBlank="1" showInputMessage="1" showErrorMessage="1" sqref="B29">
      <formula1>конто</formula1>
    </dataValidation>
  </dataValidation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topLeftCell="D38" workbookViewId="0">
      <selection activeCell="G90" sqref="G90"/>
    </sheetView>
  </sheetViews>
  <sheetFormatPr defaultRowHeight="12.75" x14ac:dyDescent="0.2"/>
  <cols>
    <col min="5" max="5" width="27.140625" customWidth="1"/>
    <col min="6" max="6" width="25.85546875" customWidth="1"/>
    <col min="7" max="7" width="29.5703125" customWidth="1"/>
    <col min="8" max="8" width="32" customWidth="1"/>
  </cols>
  <sheetData>
    <row r="1" spans="1:8" x14ac:dyDescent="0.2">
      <c r="A1" s="132" t="s">
        <v>60</v>
      </c>
      <c r="B1" s="133"/>
      <c r="C1" s="133"/>
      <c r="D1" s="133"/>
      <c r="E1" s="133"/>
      <c r="F1" s="133"/>
      <c r="G1" s="133"/>
      <c r="H1" s="133"/>
    </row>
    <row r="2" spans="1:8" x14ac:dyDescent="0.2">
      <c r="A2" s="133"/>
      <c r="B2" s="133"/>
      <c r="C2" s="133"/>
      <c r="D2" s="133"/>
      <c r="E2" s="133"/>
      <c r="F2" s="133"/>
      <c r="G2" s="133"/>
      <c r="H2" s="133"/>
    </row>
    <row r="3" spans="1:8" ht="12.75" customHeight="1" x14ac:dyDescent="0.2">
      <c r="A3" s="133"/>
      <c r="B3" s="133"/>
      <c r="C3" s="133"/>
      <c r="D3" s="133"/>
      <c r="E3" s="133"/>
      <c r="F3" s="133"/>
      <c r="G3" s="133"/>
      <c r="H3" s="133"/>
    </row>
    <row r="4" spans="1:8" x14ac:dyDescent="0.2">
      <c r="A4" s="134"/>
      <c r="B4" s="134"/>
      <c r="C4" s="134"/>
      <c r="D4" s="134"/>
      <c r="E4" s="134"/>
      <c r="F4" s="134"/>
      <c r="G4" s="134"/>
      <c r="H4" s="134"/>
    </row>
    <row r="5" spans="1:8" ht="18.75" x14ac:dyDescent="0.3">
      <c r="A5" s="1"/>
      <c r="B5" s="1"/>
      <c r="C5" s="1"/>
      <c r="D5" s="1"/>
      <c r="E5" s="1"/>
      <c r="F5" s="10"/>
      <c r="G5" s="10"/>
      <c r="H5" s="10"/>
    </row>
    <row r="6" spans="1:8" ht="21" customHeight="1" x14ac:dyDescent="0.3">
      <c r="A6" s="1"/>
      <c r="B6" s="1"/>
      <c r="C6" s="1"/>
      <c r="D6" s="1"/>
      <c r="E6" s="1"/>
      <c r="F6" s="10"/>
      <c r="G6" s="10"/>
      <c r="H6" s="10"/>
    </row>
    <row r="7" spans="1:8" ht="19.5" customHeight="1" x14ac:dyDescent="0.35">
      <c r="A7" s="135" t="s">
        <v>59</v>
      </c>
      <c r="B7" s="136"/>
      <c r="C7" s="136"/>
      <c r="D7" s="136"/>
      <c r="E7" s="136"/>
      <c r="F7" s="136"/>
      <c r="G7" s="136"/>
      <c r="H7" s="137"/>
    </row>
    <row r="8" spans="1:8" ht="20.25" customHeight="1" x14ac:dyDescent="0.3">
      <c r="A8" s="125" t="s">
        <v>82</v>
      </c>
      <c r="B8" s="125"/>
      <c r="C8" s="125"/>
      <c r="D8" s="125"/>
      <c r="E8" s="125"/>
      <c r="F8" s="125"/>
      <c r="G8" s="125"/>
      <c r="H8" s="125"/>
    </row>
    <row r="9" spans="1:8" ht="13.5" thickBot="1" x14ac:dyDescent="0.25"/>
    <row r="10" spans="1:8" ht="21" x14ac:dyDescent="0.35">
      <c r="A10" s="4" t="s">
        <v>17</v>
      </c>
      <c r="B10" s="126" t="s">
        <v>19</v>
      </c>
      <c r="C10" s="127"/>
      <c r="D10" s="127"/>
      <c r="E10" s="128"/>
      <c r="F10" s="12" t="s">
        <v>34</v>
      </c>
      <c r="G10" s="12" t="s">
        <v>35</v>
      </c>
      <c r="H10" s="12" t="s">
        <v>58</v>
      </c>
    </row>
    <row r="11" spans="1:8" s="48" customFormat="1" ht="15.75" hidden="1" x14ac:dyDescent="0.25">
      <c r="A11" s="50">
        <v>413</v>
      </c>
      <c r="B11" s="51" t="s">
        <v>0</v>
      </c>
      <c r="C11" s="51"/>
      <c r="D11" s="51"/>
      <c r="E11" s="51"/>
      <c r="F11" s="52">
        <v>0</v>
      </c>
      <c r="G11" s="52">
        <v>0</v>
      </c>
      <c r="H11" s="52">
        <f>+G11-F11</f>
        <v>0</v>
      </c>
    </row>
    <row r="12" spans="1:8" s="48" customFormat="1" ht="15.75" x14ac:dyDescent="0.25">
      <c r="A12" s="50">
        <v>414</v>
      </c>
      <c r="B12" s="51" t="s">
        <v>1</v>
      </c>
      <c r="C12" s="51"/>
      <c r="D12" s="51"/>
      <c r="E12" s="51"/>
      <c r="F12" s="53">
        <v>1965936.31</v>
      </c>
      <c r="G12" s="53">
        <v>1965936.31</v>
      </c>
      <c r="H12" s="52">
        <f>+G12-F12</f>
        <v>0</v>
      </c>
    </row>
    <row r="13" spans="1:8" s="48" customFormat="1" ht="15.75" x14ac:dyDescent="0.25">
      <c r="A13" s="50">
        <v>415</v>
      </c>
      <c r="B13" s="51" t="s">
        <v>2</v>
      </c>
      <c r="C13" s="51"/>
      <c r="D13" s="51"/>
      <c r="E13" s="51"/>
      <c r="F13" s="53">
        <v>4499000</v>
      </c>
      <c r="G13" s="53">
        <f>4499000-499000</f>
        <v>4000000</v>
      </c>
      <c r="H13" s="52">
        <f t="shared" ref="H13:H23" si="0">+G13-F13</f>
        <v>-499000</v>
      </c>
    </row>
    <row r="14" spans="1:8" s="48" customFormat="1" ht="15.75" x14ac:dyDescent="0.25">
      <c r="A14" s="50">
        <v>416</v>
      </c>
      <c r="B14" s="51" t="s">
        <v>3</v>
      </c>
      <c r="C14" s="51"/>
      <c r="D14" s="51"/>
      <c r="E14" s="51"/>
      <c r="F14" s="53">
        <v>1994923.65</v>
      </c>
      <c r="G14" s="53">
        <v>1994923.65</v>
      </c>
      <c r="H14" s="52">
        <f t="shared" si="0"/>
        <v>0</v>
      </c>
    </row>
    <row r="15" spans="1:8" s="48" customFormat="1" ht="15.75" x14ac:dyDescent="0.25">
      <c r="A15" s="50">
        <v>421</v>
      </c>
      <c r="B15" s="51" t="s">
        <v>4</v>
      </c>
      <c r="C15" s="51"/>
      <c r="D15" s="51"/>
      <c r="E15" s="51"/>
      <c r="F15" s="53">
        <v>8000000</v>
      </c>
      <c r="G15" s="53">
        <v>8000000</v>
      </c>
      <c r="H15" s="52">
        <f t="shared" si="0"/>
        <v>0</v>
      </c>
    </row>
    <row r="16" spans="1:8" s="48" customFormat="1" ht="15.75" x14ac:dyDescent="0.25">
      <c r="A16" s="50">
        <v>422</v>
      </c>
      <c r="B16" s="51" t="s">
        <v>5</v>
      </c>
      <c r="C16" s="51"/>
      <c r="D16" s="51"/>
      <c r="E16" s="51"/>
      <c r="F16" s="53">
        <v>800000</v>
      </c>
      <c r="G16" s="53">
        <v>800000</v>
      </c>
      <c r="H16" s="52">
        <f t="shared" si="0"/>
        <v>0</v>
      </c>
    </row>
    <row r="17" spans="1:8" s="48" customFormat="1" ht="15.75" x14ac:dyDescent="0.25">
      <c r="A17" s="50">
        <v>423</v>
      </c>
      <c r="B17" s="51" t="s">
        <v>6</v>
      </c>
      <c r="C17" s="51"/>
      <c r="D17" s="51"/>
      <c r="E17" s="51"/>
      <c r="F17" s="53">
        <v>900000</v>
      </c>
      <c r="G17" s="53">
        <v>900000</v>
      </c>
      <c r="H17" s="52">
        <f t="shared" si="0"/>
        <v>0</v>
      </c>
    </row>
    <row r="18" spans="1:8" s="48" customFormat="1" ht="15.75" x14ac:dyDescent="0.25">
      <c r="A18" s="50">
        <v>424</v>
      </c>
      <c r="B18" s="51" t="s">
        <v>7</v>
      </c>
      <c r="C18" s="51"/>
      <c r="D18" s="51"/>
      <c r="E18" s="51"/>
      <c r="F18" s="53">
        <v>800000</v>
      </c>
      <c r="G18" s="53">
        <v>800000</v>
      </c>
      <c r="H18" s="52">
        <f t="shared" si="0"/>
        <v>0</v>
      </c>
    </row>
    <row r="19" spans="1:8" s="48" customFormat="1" ht="15.75" x14ac:dyDescent="0.25">
      <c r="A19" s="50">
        <v>425</v>
      </c>
      <c r="B19" s="51" t="s">
        <v>8</v>
      </c>
      <c r="C19" s="51"/>
      <c r="D19" s="51"/>
      <c r="E19" s="51"/>
      <c r="F19" s="53">
        <v>180000</v>
      </c>
      <c r="G19" s="53">
        <v>180000</v>
      </c>
      <c r="H19" s="52">
        <f t="shared" si="0"/>
        <v>0</v>
      </c>
    </row>
    <row r="20" spans="1:8" s="48" customFormat="1" ht="15.75" x14ac:dyDescent="0.25">
      <c r="A20" s="50">
        <v>426</v>
      </c>
      <c r="B20" s="81" t="s">
        <v>9</v>
      </c>
      <c r="C20" s="82"/>
      <c r="D20" s="82"/>
      <c r="E20" s="129"/>
      <c r="F20" s="53">
        <v>2000000</v>
      </c>
      <c r="G20" s="53">
        <v>2000000</v>
      </c>
      <c r="H20" s="52">
        <f t="shared" si="0"/>
        <v>0</v>
      </c>
    </row>
    <row r="21" spans="1:8" s="48" customFormat="1" ht="15.75" x14ac:dyDescent="0.25">
      <c r="A21" s="54">
        <v>472</v>
      </c>
      <c r="B21" s="84" t="s">
        <v>30</v>
      </c>
      <c r="C21" s="85"/>
      <c r="D21" s="85"/>
      <c r="E21" s="130"/>
      <c r="F21" s="53">
        <v>360000</v>
      </c>
      <c r="G21" s="53">
        <v>360000</v>
      </c>
      <c r="H21" s="52">
        <f t="shared" si="0"/>
        <v>0</v>
      </c>
    </row>
    <row r="22" spans="1:8" s="48" customFormat="1" ht="15.75" x14ac:dyDescent="0.25">
      <c r="A22" s="50">
        <v>482</v>
      </c>
      <c r="B22" s="51" t="s">
        <v>10</v>
      </c>
      <c r="C22" s="51"/>
      <c r="D22" s="51"/>
      <c r="E22" s="51"/>
      <c r="F22" s="53">
        <v>100000</v>
      </c>
      <c r="G22" s="53">
        <v>100000</v>
      </c>
      <c r="H22" s="52">
        <f t="shared" si="0"/>
        <v>0</v>
      </c>
    </row>
    <row r="23" spans="1:8" s="48" customFormat="1" ht="16.5" thickBot="1" x14ac:dyDescent="0.3">
      <c r="A23" s="50">
        <v>483</v>
      </c>
      <c r="B23" s="51" t="s">
        <v>11</v>
      </c>
      <c r="C23" s="51"/>
      <c r="D23" s="51"/>
      <c r="E23" s="51"/>
      <c r="F23" s="53">
        <v>0</v>
      </c>
      <c r="G23" s="53">
        <v>452000</v>
      </c>
      <c r="H23" s="52">
        <f t="shared" si="0"/>
        <v>452000</v>
      </c>
    </row>
    <row r="24" spans="1:8" s="48" customFormat="1" ht="16.5" hidden="1" thickBot="1" x14ac:dyDescent="0.3">
      <c r="A24" s="50">
        <v>511</v>
      </c>
      <c r="B24" s="51" t="s">
        <v>13</v>
      </c>
      <c r="C24" s="51"/>
      <c r="D24" s="51"/>
      <c r="E24" s="51"/>
      <c r="F24" s="53">
        <v>0</v>
      </c>
      <c r="G24" s="53">
        <v>0</v>
      </c>
      <c r="H24" s="52">
        <f t="shared" ref="H24:H26" si="1">+G24-F24</f>
        <v>0</v>
      </c>
    </row>
    <row r="25" spans="1:8" s="48" customFormat="1" ht="16.5" hidden="1" thickBot="1" x14ac:dyDescent="0.3">
      <c r="A25" s="50">
        <v>512</v>
      </c>
      <c r="B25" s="51" t="s">
        <v>12</v>
      </c>
      <c r="C25" s="51"/>
      <c r="D25" s="51"/>
      <c r="E25" s="51"/>
      <c r="F25" s="53">
        <v>0</v>
      </c>
      <c r="G25" s="53">
        <v>0</v>
      </c>
      <c r="H25" s="52">
        <f t="shared" si="1"/>
        <v>0</v>
      </c>
    </row>
    <row r="26" spans="1:8" s="48" customFormat="1" ht="16.5" hidden="1" thickBot="1" x14ac:dyDescent="0.3">
      <c r="A26" s="50">
        <v>515</v>
      </c>
      <c r="B26" s="51" t="s">
        <v>18</v>
      </c>
      <c r="C26" s="51"/>
      <c r="D26" s="51"/>
      <c r="E26" s="51"/>
      <c r="F26" s="53">
        <v>0</v>
      </c>
      <c r="G26" s="53">
        <v>0</v>
      </c>
      <c r="H26" s="52">
        <f t="shared" si="1"/>
        <v>0</v>
      </c>
    </row>
    <row r="27" spans="1:8" ht="19.5" thickBot="1" x14ac:dyDescent="0.35">
      <c r="A27" s="77" t="s">
        <v>21</v>
      </c>
      <c r="B27" s="78"/>
      <c r="C27" s="78"/>
      <c r="D27" s="78"/>
      <c r="E27" s="131"/>
      <c r="F27" s="16">
        <f>SUM(F11:F26)</f>
        <v>21599859.960000001</v>
      </c>
      <c r="G27" s="16">
        <f>SUM(G11:G26)</f>
        <v>21552859.960000001</v>
      </c>
      <c r="H27" s="16">
        <f>SUM(H11:H26)</f>
        <v>-47000</v>
      </c>
    </row>
    <row r="28" spans="1:8" ht="18.75" x14ac:dyDescent="0.3">
      <c r="A28" s="55"/>
      <c r="B28" s="55"/>
      <c r="C28" s="55"/>
      <c r="D28" s="55"/>
      <c r="E28" s="55"/>
      <c r="F28" s="56"/>
      <c r="G28" s="56"/>
      <c r="H28" s="56"/>
    </row>
    <row r="29" spans="1:8" ht="20.25" customHeight="1" x14ac:dyDescent="0.3">
      <c r="A29" s="125" t="s">
        <v>83</v>
      </c>
      <c r="B29" s="125"/>
      <c r="C29" s="125"/>
      <c r="D29" s="125"/>
      <c r="E29" s="125"/>
      <c r="F29" s="125"/>
      <c r="G29" s="125"/>
      <c r="H29" s="125"/>
    </row>
    <row r="30" spans="1:8" ht="13.5" thickBot="1" x14ac:dyDescent="0.25"/>
    <row r="31" spans="1:8" ht="21" x14ac:dyDescent="0.35">
      <c r="A31" s="4" t="s">
        <v>17</v>
      </c>
      <c r="B31" s="126" t="s">
        <v>19</v>
      </c>
      <c r="C31" s="127"/>
      <c r="D31" s="127"/>
      <c r="E31" s="128"/>
      <c r="F31" s="12" t="s">
        <v>34</v>
      </c>
      <c r="G31" s="12" t="s">
        <v>35</v>
      </c>
      <c r="H31" s="12" t="s">
        <v>58</v>
      </c>
    </row>
    <row r="32" spans="1:8" s="48" customFormat="1" ht="15.75" hidden="1" x14ac:dyDescent="0.25">
      <c r="A32" s="50">
        <v>413</v>
      </c>
      <c r="B32" s="51" t="s">
        <v>0</v>
      </c>
      <c r="C32" s="51"/>
      <c r="D32" s="51"/>
      <c r="E32" s="51"/>
      <c r="F32" s="52">
        <v>0</v>
      </c>
      <c r="G32" s="52">
        <v>0</v>
      </c>
      <c r="H32" s="52">
        <f>+G32-F32</f>
        <v>0</v>
      </c>
    </row>
    <row r="33" spans="1:8" s="48" customFormat="1" ht="15.75" hidden="1" x14ac:dyDescent="0.25">
      <c r="A33" s="50">
        <v>414</v>
      </c>
      <c r="B33" s="51" t="s">
        <v>1</v>
      </c>
      <c r="C33" s="51"/>
      <c r="D33" s="51"/>
      <c r="E33" s="51"/>
      <c r="F33" s="53">
        <v>0</v>
      </c>
      <c r="G33" s="53">
        <v>0</v>
      </c>
      <c r="H33" s="52">
        <f t="shared" ref="H33:H47" si="2">+G33-F33</f>
        <v>0</v>
      </c>
    </row>
    <row r="34" spans="1:8" s="48" customFormat="1" ht="15.75" hidden="1" x14ac:dyDescent="0.25">
      <c r="A34" s="50">
        <v>415</v>
      </c>
      <c r="B34" s="51" t="s">
        <v>2</v>
      </c>
      <c r="C34" s="51"/>
      <c r="D34" s="51"/>
      <c r="E34" s="51"/>
      <c r="F34" s="53">
        <v>0</v>
      </c>
      <c r="G34" s="53">
        <v>0</v>
      </c>
      <c r="H34" s="52">
        <f t="shared" si="2"/>
        <v>0</v>
      </c>
    </row>
    <row r="35" spans="1:8" s="48" customFormat="1" ht="15.75" hidden="1" x14ac:dyDescent="0.25">
      <c r="A35" s="50">
        <v>416</v>
      </c>
      <c r="B35" s="51" t="s">
        <v>3</v>
      </c>
      <c r="C35" s="51"/>
      <c r="D35" s="51"/>
      <c r="E35" s="51"/>
      <c r="F35" s="53">
        <v>0</v>
      </c>
      <c r="G35" s="53">
        <v>0</v>
      </c>
      <c r="H35" s="52">
        <f t="shared" si="2"/>
        <v>0</v>
      </c>
    </row>
    <row r="36" spans="1:8" s="48" customFormat="1" ht="15.75" hidden="1" x14ac:dyDescent="0.25">
      <c r="A36" s="50">
        <v>421</v>
      </c>
      <c r="B36" s="51" t="s">
        <v>4</v>
      </c>
      <c r="C36" s="51"/>
      <c r="D36" s="51"/>
      <c r="E36" s="51"/>
      <c r="F36" s="53">
        <v>0</v>
      </c>
      <c r="G36" s="53">
        <v>0</v>
      </c>
      <c r="H36" s="52">
        <f t="shared" si="2"/>
        <v>0</v>
      </c>
    </row>
    <row r="37" spans="1:8" s="48" customFormat="1" ht="15.75" x14ac:dyDescent="0.25">
      <c r="A37" s="50">
        <v>422</v>
      </c>
      <c r="B37" s="51" t="s">
        <v>5</v>
      </c>
      <c r="C37" s="51"/>
      <c r="D37" s="51"/>
      <c r="E37" s="51"/>
      <c r="F37" s="53">
        <v>0</v>
      </c>
      <c r="G37" s="53">
        <v>0</v>
      </c>
      <c r="H37" s="52">
        <f>+F37+G37</f>
        <v>0</v>
      </c>
    </row>
    <row r="38" spans="1:8" s="48" customFormat="1" ht="16.5" thickBot="1" x14ac:dyDescent="0.3">
      <c r="A38" s="50">
        <v>423</v>
      </c>
      <c r="B38" s="51" t="s">
        <v>6</v>
      </c>
      <c r="C38" s="51"/>
      <c r="D38" s="51"/>
      <c r="E38" s="51"/>
      <c r="F38" s="53">
        <v>0</v>
      </c>
      <c r="G38" s="53">
        <v>0</v>
      </c>
      <c r="H38" s="52">
        <f>+F38+G38</f>
        <v>0</v>
      </c>
    </row>
    <row r="39" spans="1:8" s="48" customFormat="1" ht="16.5" hidden="1" thickBot="1" x14ac:dyDescent="0.3">
      <c r="A39" s="50">
        <v>424</v>
      </c>
      <c r="B39" s="51" t="s">
        <v>7</v>
      </c>
      <c r="C39" s="51"/>
      <c r="D39" s="51"/>
      <c r="E39" s="51"/>
      <c r="F39" s="53">
        <v>0</v>
      </c>
      <c r="G39" s="53">
        <v>0</v>
      </c>
      <c r="H39" s="52">
        <f t="shared" si="2"/>
        <v>0</v>
      </c>
    </row>
    <row r="40" spans="1:8" s="48" customFormat="1" ht="16.5" hidden="1" thickBot="1" x14ac:dyDescent="0.3">
      <c r="A40" s="50">
        <v>425</v>
      </c>
      <c r="B40" s="51" t="s">
        <v>8</v>
      </c>
      <c r="C40" s="51"/>
      <c r="D40" s="51"/>
      <c r="E40" s="51"/>
      <c r="F40" s="53">
        <v>0</v>
      </c>
      <c r="G40" s="53">
        <v>0</v>
      </c>
      <c r="H40" s="52">
        <f t="shared" si="2"/>
        <v>0</v>
      </c>
    </row>
    <row r="41" spans="1:8" s="48" customFormat="1" ht="16.5" hidden="1" thickBot="1" x14ac:dyDescent="0.3">
      <c r="A41" s="50">
        <v>426</v>
      </c>
      <c r="B41" s="81" t="s">
        <v>9</v>
      </c>
      <c r="C41" s="82"/>
      <c r="D41" s="82"/>
      <c r="E41" s="129"/>
      <c r="F41" s="53">
        <v>0</v>
      </c>
      <c r="G41" s="53">
        <v>0</v>
      </c>
      <c r="H41" s="52">
        <f t="shared" si="2"/>
        <v>0</v>
      </c>
    </row>
    <row r="42" spans="1:8" s="48" customFormat="1" ht="16.5" hidden="1" thickBot="1" x14ac:dyDescent="0.3">
      <c r="A42" s="54">
        <v>472</v>
      </c>
      <c r="B42" s="84" t="s">
        <v>30</v>
      </c>
      <c r="C42" s="85"/>
      <c r="D42" s="85"/>
      <c r="E42" s="130"/>
      <c r="F42" s="53">
        <v>0</v>
      </c>
      <c r="G42" s="53">
        <v>0</v>
      </c>
      <c r="H42" s="52">
        <f t="shared" si="2"/>
        <v>0</v>
      </c>
    </row>
    <row r="43" spans="1:8" s="48" customFormat="1" ht="16.5" hidden="1" thickBot="1" x14ac:dyDescent="0.3">
      <c r="A43" s="50">
        <v>482</v>
      </c>
      <c r="B43" s="51" t="s">
        <v>10</v>
      </c>
      <c r="C43" s="51"/>
      <c r="D43" s="51"/>
      <c r="E43" s="51"/>
      <c r="F43" s="53">
        <v>0</v>
      </c>
      <c r="G43" s="53">
        <v>0</v>
      </c>
      <c r="H43" s="52">
        <f t="shared" si="2"/>
        <v>0</v>
      </c>
    </row>
    <row r="44" spans="1:8" s="48" customFormat="1" ht="16.5" hidden="1" thickBot="1" x14ac:dyDescent="0.3">
      <c r="A44" s="50">
        <v>483</v>
      </c>
      <c r="B44" s="51" t="s">
        <v>11</v>
      </c>
      <c r="C44" s="51"/>
      <c r="D44" s="51"/>
      <c r="E44" s="51"/>
      <c r="F44" s="53">
        <v>0</v>
      </c>
      <c r="G44" s="53">
        <v>0</v>
      </c>
      <c r="H44" s="52">
        <f t="shared" si="2"/>
        <v>0</v>
      </c>
    </row>
    <row r="45" spans="1:8" s="48" customFormat="1" ht="16.5" hidden="1" thickBot="1" x14ac:dyDescent="0.3">
      <c r="A45" s="50">
        <v>511</v>
      </c>
      <c r="B45" s="51" t="s">
        <v>13</v>
      </c>
      <c r="C45" s="51"/>
      <c r="D45" s="51"/>
      <c r="E45" s="51"/>
      <c r="F45" s="53">
        <v>0</v>
      </c>
      <c r="G45" s="53">
        <v>0</v>
      </c>
      <c r="H45" s="52">
        <f t="shared" si="2"/>
        <v>0</v>
      </c>
    </row>
    <row r="46" spans="1:8" s="48" customFormat="1" ht="16.5" hidden="1" thickBot="1" x14ac:dyDescent="0.3">
      <c r="A46" s="50">
        <v>512</v>
      </c>
      <c r="B46" s="51" t="s">
        <v>12</v>
      </c>
      <c r="C46" s="51"/>
      <c r="D46" s="51"/>
      <c r="E46" s="51"/>
      <c r="F46" s="53">
        <v>0</v>
      </c>
      <c r="G46" s="53">
        <v>0</v>
      </c>
      <c r="H46" s="52">
        <f t="shared" si="2"/>
        <v>0</v>
      </c>
    </row>
    <row r="47" spans="1:8" s="48" customFormat="1" ht="16.5" hidden="1" thickBot="1" x14ac:dyDescent="0.3">
      <c r="A47" s="50">
        <v>515</v>
      </c>
      <c r="B47" s="51" t="s">
        <v>18</v>
      </c>
      <c r="C47" s="51"/>
      <c r="D47" s="51"/>
      <c r="E47" s="51"/>
      <c r="F47" s="53">
        <v>0</v>
      </c>
      <c r="G47" s="53">
        <v>0</v>
      </c>
      <c r="H47" s="52">
        <f t="shared" si="2"/>
        <v>0</v>
      </c>
    </row>
    <row r="48" spans="1:8" ht="19.5" thickBot="1" x14ac:dyDescent="0.35">
      <c r="A48" s="77" t="s">
        <v>21</v>
      </c>
      <c r="B48" s="78"/>
      <c r="C48" s="78"/>
      <c r="D48" s="78"/>
      <c r="E48" s="131"/>
      <c r="F48" s="16">
        <f>SUM(F32:F47)</f>
        <v>0</v>
      </c>
      <c r="G48" s="16">
        <f>SUM(G32:G47)</f>
        <v>0</v>
      </c>
      <c r="H48" s="16">
        <f>SUM(H32:H47)</f>
        <v>0</v>
      </c>
    </row>
    <row r="49" spans="1:8" s="1" customFormat="1" ht="18.75" x14ac:dyDescent="0.3">
      <c r="A49" s="61"/>
      <c r="B49" s="61"/>
      <c r="C49" s="61"/>
      <c r="D49" s="61"/>
      <c r="E49" s="61"/>
      <c r="F49" s="62"/>
      <c r="G49" s="62"/>
      <c r="H49" s="62"/>
    </row>
    <row r="50" spans="1:8" ht="20.25" customHeight="1" x14ac:dyDescent="0.3">
      <c r="A50" s="125" t="s">
        <v>84</v>
      </c>
      <c r="B50" s="125"/>
      <c r="C50" s="125"/>
      <c r="D50" s="125"/>
      <c r="E50" s="125"/>
      <c r="F50" s="125"/>
      <c r="G50" s="125"/>
      <c r="H50" s="125"/>
    </row>
    <row r="51" spans="1:8" ht="13.5" thickBot="1" x14ac:dyDescent="0.25"/>
    <row r="52" spans="1:8" ht="21" x14ac:dyDescent="0.35">
      <c r="A52" s="4" t="s">
        <v>17</v>
      </c>
      <c r="B52" s="126" t="s">
        <v>19</v>
      </c>
      <c r="C52" s="127"/>
      <c r="D52" s="127"/>
      <c r="E52" s="128"/>
      <c r="F52" s="12" t="s">
        <v>34</v>
      </c>
      <c r="G52" s="12" t="s">
        <v>35</v>
      </c>
      <c r="H52" s="12" t="s">
        <v>58</v>
      </c>
    </row>
    <row r="53" spans="1:8" s="48" customFormat="1" ht="15.75" hidden="1" x14ac:dyDescent="0.25">
      <c r="A53" s="50">
        <v>413</v>
      </c>
      <c r="B53" s="51" t="s">
        <v>0</v>
      </c>
      <c r="C53" s="51"/>
      <c r="D53" s="51"/>
      <c r="E53" s="51"/>
      <c r="F53" s="52">
        <v>0</v>
      </c>
      <c r="G53" s="52">
        <v>0</v>
      </c>
      <c r="H53" s="52">
        <f>+G53-F53</f>
        <v>0</v>
      </c>
    </row>
    <row r="54" spans="1:8" s="48" customFormat="1" ht="15.75" hidden="1" x14ac:dyDescent="0.25">
      <c r="A54" s="50">
        <v>414</v>
      </c>
      <c r="B54" s="51" t="s">
        <v>1</v>
      </c>
      <c r="C54" s="51"/>
      <c r="D54" s="51"/>
      <c r="E54" s="51"/>
      <c r="F54" s="53">
        <v>0</v>
      </c>
      <c r="G54" s="53">
        <v>0</v>
      </c>
      <c r="H54" s="52">
        <f t="shared" ref="H54:H60" si="3">+G54-F54</f>
        <v>0</v>
      </c>
    </row>
    <row r="55" spans="1:8" s="48" customFormat="1" ht="15.75" hidden="1" x14ac:dyDescent="0.25">
      <c r="A55" s="50">
        <v>415</v>
      </c>
      <c r="B55" s="51" t="s">
        <v>2</v>
      </c>
      <c r="C55" s="51"/>
      <c r="D55" s="51"/>
      <c r="E55" s="51"/>
      <c r="F55" s="53">
        <v>0</v>
      </c>
      <c r="G55" s="53">
        <v>0</v>
      </c>
      <c r="H55" s="52">
        <f t="shared" si="3"/>
        <v>0</v>
      </c>
    </row>
    <row r="56" spans="1:8" s="48" customFormat="1" ht="15.75" hidden="1" x14ac:dyDescent="0.25">
      <c r="A56" s="50">
        <v>416</v>
      </c>
      <c r="B56" s="51" t="s">
        <v>3</v>
      </c>
      <c r="C56" s="51"/>
      <c r="D56" s="51"/>
      <c r="E56" s="51"/>
      <c r="F56" s="53">
        <v>0</v>
      </c>
      <c r="G56" s="53">
        <v>0</v>
      </c>
      <c r="H56" s="52">
        <f t="shared" si="3"/>
        <v>0</v>
      </c>
    </row>
    <row r="57" spans="1:8" s="48" customFormat="1" ht="15.75" hidden="1" x14ac:dyDescent="0.25">
      <c r="A57" s="50">
        <v>421</v>
      </c>
      <c r="B57" s="51" t="s">
        <v>4</v>
      </c>
      <c r="C57" s="51"/>
      <c r="D57" s="51"/>
      <c r="E57" s="51"/>
      <c r="F57" s="53">
        <v>0</v>
      </c>
      <c r="G57" s="53">
        <v>0</v>
      </c>
      <c r="H57" s="52">
        <f t="shared" si="3"/>
        <v>0</v>
      </c>
    </row>
    <row r="58" spans="1:8" s="48" customFormat="1" ht="15.75" hidden="1" x14ac:dyDescent="0.25">
      <c r="A58" s="50">
        <v>422</v>
      </c>
      <c r="B58" s="51" t="s">
        <v>5</v>
      </c>
      <c r="C58" s="51"/>
      <c r="D58" s="51"/>
      <c r="E58" s="51"/>
      <c r="F58" s="53">
        <v>0</v>
      </c>
      <c r="G58" s="53">
        <v>0</v>
      </c>
      <c r="H58" s="52">
        <f t="shared" si="3"/>
        <v>0</v>
      </c>
    </row>
    <row r="59" spans="1:8" s="48" customFormat="1" ht="15.75" hidden="1" x14ac:dyDescent="0.25">
      <c r="A59" s="50">
        <v>423</v>
      </c>
      <c r="B59" s="51" t="s">
        <v>6</v>
      </c>
      <c r="C59" s="51"/>
      <c r="D59" s="51"/>
      <c r="E59" s="51"/>
      <c r="F59" s="53">
        <v>0</v>
      </c>
      <c r="G59" s="53">
        <v>0</v>
      </c>
      <c r="H59" s="52">
        <f t="shared" si="3"/>
        <v>0</v>
      </c>
    </row>
    <row r="60" spans="1:8" s="48" customFormat="1" ht="15.75" hidden="1" x14ac:dyDescent="0.25">
      <c r="A60" s="50">
        <v>424</v>
      </c>
      <c r="B60" s="51" t="s">
        <v>7</v>
      </c>
      <c r="C60" s="51"/>
      <c r="D60" s="51"/>
      <c r="E60" s="51"/>
      <c r="F60" s="53">
        <v>0</v>
      </c>
      <c r="G60" s="53">
        <v>0</v>
      </c>
      <c r="H60" s="52">
        <f t="shared" si="3"/>
        <v>0</v>
      </c>
    </row>
    <row r="61" spans="1:8" s="48" customFormat="1" ht="15.75" x14ac:dyDescent="0.25">
      <c r="A61" s="50">
        <v>425</v>
      </c>
      <c r="B61" s="51" t="s">
        <v>8</v>
      </c>
      <c r="C61" s="51"/>
      <c r="D61" s="51"/>
      <c r="E61" s="51"/>
      <c r="F61" s="52">
        <f>3150000-230000</f>
        <v>2920000</v>
      </c>
      <c r="G61" s="52">
        <f>3150000-230000</f>
        <v>2920000</v>
      </c>
      <c r="H61" s="52">
        <f>+G61-F61</f>
        <v>0</v>
      </c>
    </row>
    <row r="62" spans="1:8" s="48" customFormat="1" ht="15.75" hidden="1" x14ac:dyDescent="0.25">
      <c r="A62" s="50">
        <v>426</v>
      </c>
      <c r="B62" s="81" t="s">
        <v>9</v>
      </c>
      <c r="C62" s="82"/>
      <c r="D62" s="82"/>
      <c r="E62" s="129"/>
      <c r="F62" s="52">
        <f t="shared" ref="F62:H68" si="4">+E62-D62</f>
        <v>0</v>
      </c>
      <c r="G62" s="52">
        <f t="shared" si="4"/>
        <v>0</v>
      </c>
      <c r="H62" s="52">
        <f t="shared" si="4"/>
        <v>0</v>
      </c>
    </row>
    <row r="63" spans="1:8" s="48" customFormat="1" ht="15.75" hidden="1" x14ac:dyDescent="0.25">
      <c r="A63" s="54">
        <v>472</v>
      </c>
      <c r="B63" s="84" t="s">
        <v>30</v>
      </c>
      <c r="C63" s="85"/>
      <c r="D63" s="85"/>
      <c r="E63" s="130"/>
      <c r="F63" s="52">
        <f t="shared" si="4"/>
        <v>0</v>
      </c>
      <c r="G63" s="52">
        <f t="shared" si="4"/>
        <v>0</v>
      </c>
      <c r="H63" s="52">
        <f t="shared" si="4"/>
        <v>0</v>
      </c>
    </row>
    <row r="64" spans="1:8" s="48" customFormat="1" ht="15.75" hidden="1" x14ac:dyDescent="0.25">
      <c r="A64" s="50">
        <v>482</v>
      </c>
      <c r="B64" s="51" t="s">
        <v>10</v>
      </c>
      <c r="C64" s="51"/>
      <c r="D64" s="51"/>
      <c r="E64" s="51"/>
      <c r="F64" s="52">
        <f t="shared" si="4"/>
        <v>0</v>
      </c>
      <c r="G64" s="52">
        <f t="shared" si="4"/>
        <v>0</v>
      </c>
      <c r="H64" s="52">
        <f t="shared" si="4"/>
        <v>0</v>
      </c>
    </row>
    <row r="65" spans="1:8" s="48" customFormat="1" ht="15.75" hidden="1" x14ac:dyDescent="0.25">
      <c r="A65" s="50">
        <v>483</v>
      </c>
      <c r="B65" s="51" t="s">
        <v>11</v>
      </c>
      <c r="C65" s="51"/>
      <c r="D65" s="51"/>
      <c r="E65" s="51"/>
      <c r="F65" s="52">
        <f t="shared" si="4"/>
        <v>0</v>
      </c>
      <c r="G65" s="52">
        <f t="shared" si="4"/>
        <v>0</v>
      </c>
      <c r="H65" s="52">
        <f t="shared" si="4"/>
        <v>0</v>
      </c>
    </row>
    <row r="66" spans="1:8" s="48" customFormat="1" ht="15.75" x14ac:dyDescent="0.25">
      <c r="A66" s="50">
        <v>511</v>
      </c>
      <c r="B66" s="51" t="s">
        <v>13</v>
      </c>
      <c r="C66" s="51"/>
      <c r="D66" s="51"/>
      <c r="E66" s="51"/>
      <c r="F66" s="52">
        <f t="shared" si="4"/>
        <v>0</v>
      </c>
      <c r="G66" s="52">
        <f t="shared" si="4"/>
        <v>0</v>
      </c>
      <c r="H66" s="52">
        <f t="shared" si="4"/>
        <v>0</v>
      </c>
    </row>
    <row r="67" spans="1:8" s="48" customFormat="1" ht="15.75" x14ac:dyDescent="0.25">
      <c r="A67" s="50">
        <v>512</v>
      </c>
      <c r="B67" s="51" t="s">
        <v>12</v>
      </c>
      <c r="C67" s="51"/>
      <c r="D67" s="51"/>
      <c r="E67" s="51"/>
      <c r="F67" s="52">
        <v>1917200</v>
      </c>
      <c r="G67" s="52">
        <v>1917200</v>
      </c>
      <c r="H67" s="52">
        <f t="shared" si="4"/>
        <v>0</v>
      </c>
    </row>
    <row r="68" spans="1:8" s="48" customFormat="1" ht="16.5" thickBot="1" x14ac:dyDescent="0.3">
      <c r="A68" s="50">
        <v>515</v>
      </c>
      <c r="B68" s="51" t="s">
        <v>18</v>
      </c>
      <c r="C68" s="51"/>
      <c r="D68" s="51"/>
      <c r="E68" s="51"/>
      <c r="F68" s="52">
        <v>0</v>
      </c>
      <c r="G68" s="52">
        <v>0</v>
      </c>
      <c r="H68" s="52">
        <f t="shared" si="4"/>
        <v>0</v>
      </c>
    </row>
    <row r="69" spans="1:8" ht="19.5" thickBot="1" x14ac:dyDescent="0.35">
      <c r="A69" s="77" t="s">
        <v>21</v>
      </c>
      <c r="B69" s="78"/>
      <c r="C69" s="78"/>
      <c r="D69" s="78"/>
      <c r="E69" s="131"/>
      <c r="F69" s="16">
        <f>SUM(F53:F68)</f>
        <v>4837200</v>
      </c>
      <c r="G69" s="16">
        <f>SUM(G53:G68)</f>
        <v>4837200</v>
      </c>
      <c r="H69" s="16">
        <f>SUM(H53:H68)</f>
        <v>0</v>
      </c>
    </row>
    <row r="70" spans="1:8" s="1" customFormat="1" ht="18.75" x14ac:dyDescent="0.3">
      <c r="A70" s="61"/>
      <c r="B70" s="61"/>
      <c r="C70" s="61"/>
      <c r="D70" s="61"/>
      <c r="E70" s="61"/>
      <c r="F70" s="62"/>
      <c r="G70" s="62"/>
      <c r="H70" s="62"/>
    </row>
    <row r="71" spans="1:8" ht="20.25" customHeight="1" x14ac:dyDescent="0.3">
      <c r="A71" s="125" t="s">
        <v>85</v>
      </c>
      <c r="B71" s="125"/>
      <c r="C71" s="125"/>
      <c r="D71" s="125"/>
      <c r="E71" s="125"/>
      <c r="F71" s="125"/>
      <c r="G71" s="125"/>
      <c r="H71" s="125"/>
    </row>
    <row r="72" spans="1:8" s="1" customFormat="1" ht="19.5" thickBot="1" x14ac:dyDescent="0.35">
      <c r="A72" s="61"/>
      <c r="B72" s="61"/>
      <c r="C72" s="61"/>
      <c r="D72" s="61"/>
      <c r="E72" s="61"/>
      <c r="F72" s="62"/>
      <c r="G72" s="62"/>
      <c r="H72" s="62"/>
    </row>
    <row r="73" spans="1:8" ht="21" x14ac:dyDescent="0.35">
      <c r="A73" s="4" t="s">
        <v>17</v>
      </c>
      <c r="B73" s="126" t="s">
        <v>19</v>
      </c>
      <c r="C73" s="127"/>
      <c r="D73" s="127"/>
      <c r="E73" s="128"/>
      <c r="F73" s="12" t="s">
        <v>34</v>
      </c>
      <c r="G73" s="12" t="s">
        <v>35</v>
      </c>
      <c r="H73" s="12" t="s">
        <v>58</v>
      </c>
    </row>
    <row r="74" spans="1:8" s="48" customFormat="1" ht="15.75" hidden="1" x14ac:dyDescent="0.25">
      <c r="A74" s="50">
        <v>413</v>
      </c>
      <c r="B74" s="51" t="s">
        <v>0</v>
      </c>
      <c r="C74" s="51"/>
      <c r="D74" s="51"/>
      <c r="E74" s="51"/>
      <c r="F74" s="52">
        <v>0</v>
      </c>
      <c r="G74" s="52">
        <v>0</v>
      </c>
      <c r="H74" s="52">
        <f>+G74-F74</f>
        <v>0</v>
      </c>
    </row>
    <row r="75" spans="1:8" s="48" customFormat="1" ht="15.75" hidden="1" x14ac:dyDescent="0.25">
      <c r="A75" s="50">
        <v>414</v>
      </c>
      <c r="B75" s="51" t="s">
        <v>1</v>
      </c>
      <c r="C75" s="51"/>
      <c r="D75" s="51"/>
      <c r="E75" s="51"/>
      <c r="F75" s="53">
        <v>0</v>
      </c>
      <c r="G75" s="53">
        <v>0</v>
      </c>
      <c r="H75" s="52">
        <f t="shared" ref="H75:H89" si="5">+G75-F75</f>
        <v>0</v>
      </c>
    </row>
    <row r="76" spans="1:8" s="48" customFormat="1" ht="15.75" hidden="1" x14ac:dyDescent="0.25">
      <c r="A76" s="50">
        <v>415</v>
      </c>
      <c r="B76" s="51" t="s">
        <v>2</v>
      </c>
      <c r="C76" s="51"/>
      <c r="D76" s="51"/>
      <c r="E76" s="51"/>
      <c r="F76" s="53">
        <v>0</v>
      </c>
      <c r="G76" s="53">
        <v>0</v>
      </c>
      <c r="H76" s="52">
        <f t="shared" si="5"/>
        <v>0</v>
      </c>
    </row>
    <row r="77" spans="1:8" s="48" customFormat="1" ht="15.75" hidden="1" x14ac:dyDescent="0.25">
      <c r="A77" s="50">
        <v>416</v>
      </c>
      <c r="B77" s="51" t="s">
        <v>3</v>
      </c>
      <c r="C77" s="51"/>
      <c r="D77" s="51"/>
      <c r="E77" s="51"/>
      <c r="F77" s="53">
        <v>0</v>
      </c>
      <c r="G77" s="53">
        <v>0</v>
      </c>
      <c r="H77" s="52">
        <f t="shared" si="5"/>
        <v>0</v>
      </c>
    </row>
    <row r="78" spans="1:8" s="48" customFormat="1" ht="15.75" hidden="1" x14ac:dyDescent="0.25">
      <c r="A78" s="50">
        <v>421</v>
      </c>
      <c r="B78" s="51" t="s">
        <v>4</v>
      </c>
      <c r="C78" s="51"/>
      <c r="D78" s="51"/>
      <c r="E78" s="51"/>
      <c r="F78" s="53">
        <v>0</v>
      </c>
      <c r="G78" s="53">
        <v>0</v>
      </c>
      <c r="H78" s="52">
        <f t="shared" si="5"/>
        <v>0</v>
      </c>
    </row>
    <row r="79" spans="1:8" s="48" customFormat="1" ht="15.75" hidden="1" x14ac:dyDescent="0.25">
      <c r="A79" s="50">
        <v>422</v>
      </c>
      <c r="B79" s="51" t="s">
        <v>5</v>
      </c>
      <c r="C79" s="51"/>
      <c r="D79" s="51"/>
      <c r="E79" s="51"/>
      <c r="F79" s="53">
        <v>0</v>
      </c>
      <c r="G79" s="53">
        <v>0</v>
      </c>
      <c r="H79" s="52">
        <f t="shared" si="5"/>
        <v>0</v>
      </c>
    </row>
    <row r="80" spans="1:8" s="48" customFormat="1" ht="16.5" thickBot="1" x14ac:dyDescent="0.3">
      <c r="A80" s="50">
        <v>423</v>
      </c>
      <c r="B80" s="51" t="s">
        <v>6</v>
      </c>
      <c r="C80" s="51"/>
      <c r="D80" s="51"/>
      <c r="E80" s="51"/>
      <c r="F80" s="53">
        <v>205000</v>
      </c>
      <c r="G80" s="53">
        <v>205000</v>
      </c>
      <c r="H80" s="52">
        <f>+G80-F80</f>
        <v>0</v>
      </c>
    </row>
    <row r="81" spans="1:8" s="48" customFormat="1" ht="16.5" hidden="1" thickBot="1" x14ac:dyDescent="0.3">
      <c r="A81" s="50">
        <v>424</v>
      </c>
      <c r="B81" s="51" t="s">
        <v>7</v>
      </c>
      <c r="C81" s="51"/>
      <c r="D81" s="51"/>
      <c r="E81" s="51"/>
      <c r="F81" s="53">
        <v>0</v>
      </c>
      <c r="G81" s="53">
        <v>0</v>
      </c>
      <c r="H81" s="52">
        <f t="shared" si="5"/>
        <v>0</v>
      </c>
    </row>
    <row r="82" spans="1:8" s="48" customFormat="1" ht="16.5" hidden="1" thickBot="1" x14ac:dyDescent="0.3">
      <c r="A82" s="50">
        <v>425</v>
      </c>
      <c r="B82" s="51" t="s">
        <v>8</v>
      </c>
      <c r="C82" s="51"/>
      <c r="D82" s="51"/>
      <c r="E82" s="51"/>
      <c r="F82" s="53">
        <v>0</v>
      </c>
      <c r="G82" s="53">
        <v>0</v>
      </c>
      <c r="H82" s="52">
        <f t="shared" si="5"/>
        <v>0</v>
      </c>
    </row>
    <row r="83" spans="1:8" s="48" customFormat="1" ht="16.5" hidden="1" thickBot="1" x14ac:dyDescent="0.3">
      <c r="A83" s="50">
        <v>426</v>
      </c>
      <c r="B83" s="81" t="s">
        <v>9</v>
      </c>
      <c r="C83" s="82"/>
      <c r="D83" s="82"/>
      <c r="E83" s="129"/>
      <c r="F83" s="53">
        <v>0</v>
      </c>
      <c r="G83" s="53">
        <v>0</v>
      </c>
      <c r="H83" s="52">
        <f t="shared" si="5"/>
        <v>0</v>
      </c>
    </row>
    <row r="84" spans="1:8" s="48" customFormat="1" ht="16.5" hidden="1" thickBot="1" x14ac:dyDescent="0.3">
      <c r="A84" s="54">
        <v>472</v>
      </c>
      <c r="B84" s="84" t="s">
        <v>30</v>
      </c>
      <c r="C84" s="85"/>
      <c r="D84" s="85"/>
      <c r="E84" s="130"/>
      <c r="F84" s="53">
        <v>0</v>
      </c>
      <c r="G84" s="53">
        <v>0</v>
      </c>
      <c r="H84" s="52">
        <f t="shared" si="5"/>
        <v>0</v>
      </c>
    </row>
    <row r="85" spans="1:8" s="48" customFormat="1" ht="16.5" hidden="1" thickBot="1" x14ac:dyDescent="0.3">
      <c r="A85" s="50">
        <v>482</v>
      </c>
      <c r="B85" s="51" t="s">
        <v>10</v>
      </c>
      <c r="C85" s="51"/>
      <c r="D85" s="51"/>
      <c r="E85" s="51"/>
      <c r="F85" s="53">
        <v>0</v>
      </c>
      <c r="G85" s="53">
        <v>0</v>
      </c>
      <c r="H85" s="52">
        <f t="shared" si="5"/>
        <v>0</v>
      </c>
    </row>
    <row r="86" spans="1:8" s="48" customFormat="1" ht="16.5" hidden="1" thickBot="1" x14ac:dyDescent="0.3">
      <c r="A86" s="50">
        <v>483</v>
      </c>
      <c r="B86" s="51" t="s">
        <v>11</v>
      </c>
      <c r="C86" s="51"/>
      <c r="D86" s="51"/>
      <c r="E86" s="51"/>
      <c r="F86" s="53">
        <v>0</v>
      </c>
      <c r="G86" s="53">
        <v>0</v>
      </c>
      <c r="H86" s="52">
        <f t="shared" si="5"/>
        <v>0</v>
      </c>
    </row>
    <row r="87" spans="1:8" s="48" customFormat="1" ht="16.5" hidden="1" thickBot="1" x14ac:dyDescent="0.3">
      <c r="A87" s="50">
        <v>511</v>
      </c>
      <c r="B87" s="51" t="s">
        <v>13</v>
      </c>
      <c r="C87" s="51"/>
      <c r="D87" s="51"/>
      <c r="E87" s="51"/>
      <c r="F87" s="53">
        <v>0</v>
      </c>
      <c r="G87" s="53">
        <v>0</v>
      </c>
      <c r="H87" s="52">
        <f t="shared" si="5"/>
        <v>0</v>
      </c>
    </row>
    <row r="88" spans="1:8" s="48" customFormat="1" ht="16.5" hidden="1" thickBot="1" x14ac:dyDescent="0.3">
      <c r="A88" s="50">
        <v>512</v>
      </c>
      <c r="B88" s="51" t="s">
        <v>12</v>
      </c>
      <c r="C88" s="51"/>
      <c r="D88" s="51"/>
      <c r="E88" s="51"/>
      <c r="F88" s="53">
        <v>0</v>
      </c>
      <c r="G88" s="53">
        <v>0</v>
      </c>
      <c r="H88" s="52">
        <f t="shared" si="5"/>
        <v>0</v>
      </c>
    </row>
    <row r="89" spans="1:8" s="48" customFormat="1" ht="16.5" hidden="1" thickBot="1" x14ac:dyDescent="0.3">
      <c r="A89" s="50">
        <v>515</v>
      </c>
      <c r="B89" s="51" t="s">
        <v>18</v>
      </c>
      <c r="C89" s="51"/>
      <c r="D89" s="51"/>
      <c r="E89" s="51"/>
      <c r="F89" s="53">
        <v>0</v>
      </c>
      <c r="G89" s="53">
        <v>0</v>
      </c>
      <c r="H89" s="52">
        <f t="shared" si="5"/>
        <v>0</v>
      </c>
    </row>
    <row r="90" spans="1:8" ht="19.5" thickBot="1" x14ac:dyDescent="0.35">
      <c r="A90" s="77" t="s">
        <v>21</v>
      </c>
      <c r="B90" s="78"/>
      <c r="C90" s="78"/>
      <c r="D90" s="78"/>
      <c r="E90" s="131"/>
      <c r="F90" s="16">
        <f>SUM(F74:F89)</f>
        <v>205000</v>
      </c>
      <c r="G90" s="16">
        <f>SUM(G74:G89)</f>
        <v>205000</v>
      </c>
      <c r="H90" s="16">
        <f>SUM(H74:H89)</f>
        <v>0</v>
      </c>
    </row>
    <row r="91" spans="1:8" s="1" customFormat="1" ht="18.75" x14ac:dyDescent="0.3">
      <c r="A91" s="61"/>
      <c r="B91" s="61"/>
      <c r="C91" s="61"/>
      <c r="D91" s="61"/>
      <c r="E91" s="61"/>
      <c r="F91" s="62"/>
      <c r="G91" s="62"/>
      <c r="H91" s="62"/>
    </row>
    <row r="92" spans="1:8" ht="20.25" customHeight="1" x14ac:dyDescent="0.3">
      <c r="A92" s="125" t="s">
        <v>86</v>
      </c>
      <c r="B92" s="125"/>
      <c r="C92" s="125"/>
      <c r="D92" s="125"/>
      <c r="E92" s="125"/>
      <c r="F92" s="125"/>
      <c r="G92" s="125"/>
      <c r="H92" s="125"/>
    </row>
    <row r="93" spans="1:8" s="1" customFormat="1" ht="19.5" thickBot="1" x14ac:dyDescent="0.35">
      <c r="A93" s="61"/>
      <c r="B93" s="61"/>
      <c r="C93" s="61"/>
      <c r="D93" s="61"/>
      <c r="E93" s="61"/>
      <c r="F93" s="62"/>
      <c r="G93" s="62"/>
      <c r="H93" s="62"/>
    </row>
    <row r="94" spans="1:8" ht="21" x14ac:dyDescent="0.35">
      <c r="A94" s="4" t="s">
        <v>17</v>
      </c>
      <c r="B94" s="126" t="s">
        <v>19</v>
      </c>
      <c r="C94" s="127"/>
      <c r="D94" s="127"/>
      <c r="E94" s="128"/>
      <c r="F94" s="12" t="s">
        <v>34</v>
      </c>
      <c r="G94" s="12" t="s">
        <v>35</v>
      </c>
      <c r="H94" s="12" t="s">
        <v>58</v>
      </c>
    </row>
    <row r="95" spans="1:8" s="48" customFormat="1" ht="15.75" hidden="1" x14ac:dyDescent="0.25">
      <c r="A95" s="50">
        <v>413</v>
      </c>
      <c r="B95" s="51" t="s">
        <v>0</v>
      </c>
      <c r="C95" s="51"/>
      <c r="D95" s="51"/>
      <c r="E95" s="51"/>
      <c r="F95" s="52">
        <v>0</v>
      </c>
      <c r="G95" s="52">
        <v>0</v>
      </c>
      <c r="H95" s="52">
        <f>+G95-F95</f>
        <v>0</v>
      </c>
    </row>
    <row r="96" spans="1:8" s="48" customFormat="1" ht="15.75" hidden="1" x14ac:dyDescent="0.25">
      <c r="A96" s="50">
        <v>414</v>
      </c>
      <c r="B96" s="51" t="s">
        <v>1</v>
      </c>
      <c r="C96" s="51"/>
      <c r="D96" s="51"/>
      <c r="E96" s="51"/>
      <c r="F96" s="53">
        <v>0</v>
      </c>
      <c r="G96" s="53">
        <v>0</v>
      </c>
      <c r="H96" s="52">
        <f t="shared" ref="H96:H110" si="6">+G96-F96</f>
        <v>0</v>
      </c>
    </row>
    <row r="97" spans="1:8" s="48" customFormat="1" ht="15.75" hidden="1" x14ac:dyDescent="0.25">
      <c r="A97" s="50">
        <v>415</v>
      </c>
      <c r="B97" s="51" t="s">
        <v>2</v>
      </c>
      <c r="C97" s="51"/>
      <c r="D97" s="51"/>
      <c r="E97" s="51"/>
      <c r="F97" s="53">
        <v>0</v>
      </c>
      <c r="G97" s="53">
        <v>0</v>
      </c>
      <c r="H97" s="52">
        <f t="shared" si="6"/>
        <v>0</v>
      </c>
    </row>
    <row r="98" spans="1:8" s="48" customFormat="1" ht="15.75" hidden="1" x14ac:dyDescent="0.25">
      <c r="A98" s="50">
        <v>416</v>
      </c>
      <c r="B98" s="51" t="s">
        <v>3</v>
      </c>
      <c r="C98" s="51"/>
      <c r="D98" s="51"/>
      <c r="E98" s="51"/>
      <c r="F98" s="53">
        <v>0</v>
      </c>
      <c r="G98" s="53">
        <v>0</v>
      </c>
      <c r="H98" s="52">
        <f t="shared" si="6"/>
        <v>0</v>
      </c>
    </row>
    <row r="99" spans="1:8" s="48" customFormat="1" ht="15.75" hidden="1" x14ac:dyDescent="0.25">
      <c r="A99" s="50">
        <v>421</v>
      </c>
      <c r="B99" s="51" t="s">
        <v>4</v>
      </c>
      <c r="C99" s="51"/>
      <c r="D99" s="51"/>
      <c r="E99" s="51"/>
      <c r="F99" s="53">
        <v>0</v>
      </c>
      <c r="G99" s="53">
        <v>0</v>
      </c>
      <c r="H99" s="52">
        <f t="shared" si="6"/>
        <v>0</v>
      </c>
    </row>
    <row r="100" spans="1:8" s="48" customFormat="1" ht="15.75" hidden="1" x14ac:dyDescent="0.25">
      <c r="A100" s="50">
        <v>422</v>
      </c>
      <c r="B100" s="51" t="s">
        <v>5</v>
      </c>
      <c r="C100" s="51"/>
      <c r="D100" s="51"/>
      <c r="E100" s="51"/>
      <c r="F100" s="53">
        <v>0</v>
      </c>
      <c r="G100" s="53">
        <v>0</v>
      </c>
      <c r="H100" s="52">
        <f t="shared" si="6"/>
        <v>0</v>
      </c>
    </row>
    <row r="101" spans="1:8" s="48" customFormat="1" ht="15.75" hidden="1" x14ac:dyDescent="0.25">
      <c r="A101" s="50">
        <v>423</v>
      </c>
      <c r="B101" s="51" t="s">
        <v>6</v>
      </c>
      <c r="C101" s="51"/>
      <c r="D101" s="51"/>
      <c r="E101" s="51"/>
      <c r="F101" s="53">
        <v>0</v>
      </c>
      <c r="G101" s="53">
        <v>0</v>
      </c>
      <c r="H101" s="52">
        <f t="shared" si="6"/>
        <v>0</v>
      </c>
    </row>
    <row r="102" spans="1:8" s="48" customFormat="1" ht="15.75" hidden="1" x14ac:dyDescent="0.25">
      <c r="A102" s="50">
        <v>424</v>
      </c>
      <c r="B102" s="51" t="s">
        <v>7</v>
      </c>
      <c r="C102" s="51"/>
      <c r="D102" s="51"/>
      <c r="E102" s="51"/>
      <c r="F102" s="53">
        <v>0</v>
      </c>
      <c r="G102" s="53">
        <v>0</v>
      </c>
      <c r="H102" s="52">
        <f t="shared" si="6"/>
        <v>0</v>
      </c>
    </row>
    <row r="103" spans="1:8" s="48" customFormat="1" ht="15.75" hidden="1" x14ac:dyDescent="0.25">
      <c r="A103" s="50">
        <v>425</v>
      </c>
      <c r="B103" s="51" t="s">
        <v>8</v>
      </c>
      <c r="C103" s="51"/>
      <c r="D103" s="51"/>
      <c r="E103" s="51"/>
      <c r="F103" s="53">
        <v>0</v>
      </c>
      <c r="G103" s="53">
        <v>0</v>
      </c>
      <c r="H103" s="52">
        <f t="shared" si="6"/>
        <v>0</v>
      </c>
    </row>
    <row r="104" spans="1:8" s="48" customFormat="1" ht="16.5" thickBot="1" x14ac:dyDescent="0.3">
      <c r="A104" s="50">
        <v>426</v>
      </c>
      <c r="B104" s="81" t="s">
        <v>9</v>
      </c>
      <c r="C104" s="82"/>
      <c r="D104" s="82"/>
      <c r="E104" s="129"/>
      <c r="F104" s="53">
        <v>0</v>
      </c>
      <c r="G104" s="53">
        <v>0</v>
      </c>
      <c r="H104" s="52">
        <f>+F104+G104</f>
        <v>0</v>
      </c>
    </row>
    <row r="105" spans="1:8" s="48" customFormat="1" ht="16.5" hidden="1" thickBot="1" x14ac:dyDescent="0.3">
      <c r="A105" s="54">
        <v>472</v>
      </c>
      <c r="B105" s="84" t="s">
        <v>30</v>
      </c>
      <c r="C105" s="85"/>
      <c r="D105" s="85"/>
      <c r="E105" s="130"/>
      <c r="F105" s="53">
        <v>0</v>
      </c>
      <c r="G105" s="53">
        <v>0</v>
      </c>
      <c r="H105" s="52">
        <f t="shared" si="6"/>
        <v>0</v>
      </c>
    </row>
    <row r="106" spans="1:8" s="48" customFormat="1" ht="16.5" hidden="1" thickBot="1" x14ac:dyDescent="0.3">
      <c r="A106" s="50">
        <v>482</v>
      </c>
      <c r="B106" s="51" t="s">
        <v>10</v>
      </c>
      <c r="C106" s="51"/>
      <c r="D106" s="51"/>
      <c r="E106" s="51"/>
      <c r="F106" s="53">
        <v>0</v>
      </c>
      <c r="G106" s="53">
        <v>0</v>
      </c>
      <c r="H106" s="52">
        <f t="shared" si="6"/>
        <v>0</v>
      </c>
    </row>
    <row r="107" spans="1:8" s="48" customFormat="1" ht="16.5" hidden="1" thickBot="1" x14ac:dyDescent="0.3">
      <c r="A107" s="50">
        <v>483</v>
      </c>
      <c r="B107" s="51" t="s">
        <v>11</v>
      </c>
      <c r="C107" s="51"/>
      <c r="D107" s="51"/>
      <c r="E107" s="51"/>
      <c r="F107" s="53">
        <v>0</v>
      </c>
      <c r="G107" s="53">
        <v>0</v>
      </c>
      <c r="H107" s="52">
        <f t="shared" si="6"/>
        <v>0</v>
      </c>
    </row>
    <row r="108" spans="1:8" s="48" customFormat="1" ht="16.5" hidden="1" thickBot="1" x14ac:dyDescent="0.3">
      <c r="A108" s="50">
        <v>511</v>
      </c>
      <c r="B108" s="51" t="s">
        <v>13</v>
      </c>
      <c r="C108" s="51"/>
      <c r="D108" s="51"/>
      <c r="E108" s="51"/>
      <c r="F108" s="53">
        <v>0</v>
      </c>
      <c r="G108" s="53">
        <v>0</v>
      </c>
      <c r="H108" s="52">
        <f t="shared" si="6"/>
        <v>0</v>
      </c>
    </row>
    <row r="109" spans="1:8" s="48" customFormat="1" ht="16.5" hidden="1" thickBot="1" x14ac:dyDescent="0.3">
      <c r="A109" s="50">
        <v>512</v>
      </c>
      <c r="B109" s="51" t="s">
        <v>12</v>
      </c>
      <c r="C109" s="51"/>
      <c r="D109" s="51"/>
      <c r="E109" s="51"/>
      <c r="F109" s="53">
        <v>0</v>
      </c>
      <c r="G109" s="53">
        <v>0</v>
      </c>
      <c r="H109" s="52">
        <f t="shared" si="6"/>
        <v>0</v>
      </c>
    </row>
    <row r="110" spans="1:8" s="48" customFormat="1" ht="16.5" hidden="1" thickBot="1" x14ac:dyDescent="0.3">
      <c r="A110" s="50">
        <v>515</v>
      </c>
      <c r="B110" s="51" t="s">
        <v>18</v>
      </c>
      <c r="C110" s="51"/>
      <c r="D110" s="51"/>
      <c r="E110" s="51"/>
      <c r="F110" s="53">
        <v>0</v>
      </c>
      <c r="G110" s="53">
        <v>0</v>
      </c>
      <c r="H110" s="52">
        <f t="shared" si="6"/>
        <v>0</v>
      </c>
    </row>
    <row r="111" spans="1:8" ht="19.5" thickBot="1" x14ac:dyDescent="0.35">
      <c r="A111" s="77" t="s">
        <v>21</v>
      </c>
      <c r="B111" s="78"/>
      <c r="C111" s="78"/>
      <c r="D111" s="78"/>
      <c r="E111" s="131"/>
      <c r="F111" s="16">
        <f>SUM(F95:F110)</f>
        <v>0</v>
      </c>
      <c r="G111" s="16">
        <f>SUM(G95:G110)</f>
        <v>0</v>
      </c>
      <c r="H111" s="16">
        <f>SUM(H95:H110)</f>
        <v>0</v>
      </c>
    </row>
    <row r="112" spans="1:8" s="1" customFormat="1" ht="18.75" x14ac:dyDescent="0.3">
      <c r="A112" s="61"/>
      <c r="B112" s="61"/>
      <c r="C112" s="61"/>
      <c r="D112" s="61"/>
      <c r="E112" s="61"/>
      <c r="F112" s="62"/>
      <c r="G112" s="62"/>
      <c r="H112" s="62"/>
    </row>
    <row r="113" spans="1:7" s="48" customFormat="1" ht="15.75" x14ac:dyDescent="0.25">
      <c r="A113" s="48" t="s">
        <v>63</v>
      </c>
      <c r="F113" s="49"/>
      <c r="G113" s="49"/>
    </row>
    <row r="114" spans="1:7" ht="23.25" x14ac:dyDescent="0.35">
      <c r="A114" s="47"/>
      <c r="F114" s="11"/>
      <c r="G114" s="7" t="s">
        <v>24</v>
      </c>
    </row>
    <row r="115" spans="1:7" ht="23.25" x14ac:dyDescent="0.35">
      <c r="A115" s="47"/>
      <c r="F115" s="11"/>
      <c r="G115" s="3" t="s">
        <v>57</v>
      </c>
    </row>
    <row r="116" spans="1:7" x14ac:dyDescent="0.2">
      <c r="F116" s="11"/>
    </row>
  </sheetData>
  <mergeCells count="27">
    <mergeCell ref="A1:H4"/>
    <mergeCell ref="A27:E27"/>
    <mergeCell ref="A7:H7"/>
    <mergeCell ref="A8:H8"/>
    <mergeCell ref="B10:E10"/>
    <mergeCell ref="B20:E20"/>
    <mergeCell ref="B21:E21"/>
    <mergeCell ref="A29:H29"/>
    <mergeCell ref="B31:E31"/>
    <mergeCell ref="B41:E41"/>
    <mergeCell ref="B42:E42"/>
    <mergeCell ref="A48:E48"/>
    <mergeCell ref="A50:H50"/>
    <mergeCell ref="B52:E52"/>
    <mergeCell ref="B62:E62"/>
    <mergeCell ref="B63:E63"/>
    <mergeCell ref="A69:E69"/>
    <mergeCell ref="B73:E73"/>
    <mergeCell ref="B83:E83"/>
    <mergeCell ref="B84:E84"/>
    <mergeCell ref="A90:E90"/>
    <mergeCell ref="A71:H71"/>
    <mergeCell ref="A92:H92"/>
    <mergeCell ref="B94:E94"/>
    <mergeCell ref="B104:E104"/>
    <mergeCell ref="B105:E105"/>
    <mergeCell ref="A111:E111"/>
  </mergeCells>
  <dataValidations count="1">
    <dataValidation type="list" allowBlank="1" showInputMessage="1" showErrorMessage="1" sqref="A21 A42 A63 A84 A105">
      <formula1>конто</formula1>
    </dataValidation>
  </dataValidations>
  <pageMargins left="0.39370078740157483" right="0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D4" workbookViewId="0">
      <selection activeCell="G17" sqref="G17"/>
    </sheetView>
  </sheetViews>
  <sheetFormatPr defaultRowHeight="12.75" x14ac:dyDescent="0.2"/>
  <cols>
    <col min="6" max="6" width="26.42578125" customWidth="1"/>
    <col min="7" max="7" width="26.7109375" customWidth="1"/>
    <col min="8" max="8" width="25.85546875" customWidth="1"/>
  </cols>
  <sheetData>
    <row r="1" spans="1:8" x14ac:dyDescent="0.2">
      <c r="A1" s="132" t="s">
        <v>60</v>
      </c>
      <c r="B1" s="133"/>
      <c r="C1" s="133"/>
      <c r="D1" s="133"/>
      <c r="E1" s="133"/>
      <c r="F1" s="133"/>
      <c r="G1" s="133"/>
      <c r="H1" s="133"/>
    </row>
    <row r="2" spans="1:8" x14ac:dyDescent="0.2">
      <c r="A2" s="133"/>
      <c r="B2" s="133"/>
      <c r="C2" s="133"/>
      <c r="D2" s="133"/>
      <c r="E2" s="133"/>
      <c r="F2" s="133"/>
      <c r="G2" s="133"/>
      <c r="H2" s="133"/>
    </row>
    <row r="3" spans="1:8" x14ac:dyDescent="0.2">
      <c r="A3" s="133"/>
      <c r="B3" s="133"/>
      <c r="C3" s="133"/>
      <c r="D3" s="133"/>
      <c r="E3" s="133"/>
      <c r="F3" s="133"/>
      <c r="G3" s="133"/>
      <c r="H3" s="133"/>
    </row>
    <row r="4" spans="1:8" x14ac:dyDescent="0.2">
      <c r="A4" s="134"/>
      <c r="B4" s="134"/>
      <c r="C4" s="134"/>
      <c r="D4" s="134"/>
      <c r="E4" s="134"/>
      <c r="F4" s="134"/>
      <c r="G4" s="134"/>
      <c r="H4" s="134"/>
    </row>
    <row r="6" spans="1:8" ht="28.5" x14ac:dyDescent="0.45">
      <c r="A6" s="107" t="s">
        <v>26</v>
      </c>
      <c r="B6" s="108"/>
      <c r="C6" s="108"/>
      <c r="D6" s="108"/>
      <c r="E6" s="108"/>
      <c r="F6" s="108"/>
      <c r="G6" s="108"/>
      <c r="H6" s="109"/>
    </row>
    <row r="8" spans="1:8" ht="18.75" x14ac:dyDescent="0.3">
      <c r="A8" s="125" t="s">
        <v>79</v>
      </c>
      <c r="B8" s="125"/>
      <c r="C8" s="125"/>
      <c r="D8" s="125"/>
      <c r="E8" s="125"/>
      <c r="F8" s="125"/>
      <c r="G8" s="125"/>
      <c r="H8" s="125"/>
    </row>
    <row r="9" spans="1:8" ht="13.5" thickBot="1" x14ac:dyDescent="0.25"/>
    <row r="10" spans="1:8" ht="21" x14ac:dyDescent="0.35">
      <c r="A10" s="4" t="s">
        <v>17</v>
      </c>
      <c r="B10" s="126" t="s">
        <v>19</v>
      </c>
      <c r="C10" s="127"/>
      <c r="D10" s="127"/>
      <c r="E10" s="128"/>
      <c r="F10" s="12" t="s">
        <v>34</v>
      </c>
      <c r="G10" s="12" t="s">
        <v>35</v>
      </c>
      <c r="H10" s="12" t="s">
        <v>36</v>
      </c>
    </row>
    <row r="11" spans="1:8" ht="18.75" x14ac:dyDescent="0.3">
      <c r="A11" s="5">
        <v>411</v>
      </c>
      <c r="B11" s="138" t="s">
        <v>23</v>
      </c>
      <c r="C11" s="138"/>
      <c r="D11" s="138"/>
      <c r="E11" s="139"/>
      <c r="F11" s="15">
        <v>123772000</v>
      </c>
      <c r="G11" s="15">
        <v>129472304</v>
      </c>
      <c r="H11" s="15">
        <f>+G11-F11</f>
        <v>5700304</v>
      </c>
    </row>
    <row r="12" spans="1:8" ht="18.75" x14ac:dyDescent="0.3">
      <c r="A12" s="5">
        <v>412</v>
      </c>
      <c r="B12" s="140" t="s">
        <v>27</v>
      </c>
      <c r="C12" s="140"/>
      <c r="D12" s="140"/>
      <c r="E12" s="141"/>
      <c r="F12" s="15">
        <v>18812150</v>
      </c>
      <c r="G12" s="15">
        <f>864568+18812150</f>
        <v>19676718</v>
      </c>
      <c r="H12" s="15">
        <f t="shared" ref="H12:H16" si="0">+G12-F12</f>
        <v>864568</v>
      </c>
    </row>
    <row r="13" spans="1:8" ht="18.75" x14ac:dyDescent="0.3">
      <c r="A13" s="9">
        <v>414</v>
      </c>
      <c r="B13" s="140" t="s">
        <v>28</v>
      </c>
      <c r="C13" s="140"/>
      <c r="D13" s="140"/>
      <c r="E13" s="140"/>
      <c r="F13" s="15">
        <v>538965</v>
      </c>
      <c r="G13" s="15">
        <f>538965-0.27</f>
        <v>538964.73</v>
      </c>
      <c r="H13" s="15">
        <f t="shared" si="0"/>
        <v>-0.27000000001862645</v>
      </c>
    </row>
    <row r="14" spans="1:8" ht="18.75" x14ac:dyDescent="0.3">
      <c r="A14" s="9">
        <v>424</v>
      </c>
      <c r="B14" s="142" t="s">
        <v>31</v>
      </c>
      <c r="C14" s="143"/>
      <c r="D14" s="143"/>
      <c r="E14" s="144"/>
      <c r="F14" s="15">
        <f>23000-1000</f>
        <v>22000</v>
      </c>
      <c r="G14" s="15">
        <f>23000-1000-110.25</f>
        <v>21889.75</v>
      </c>
      <c r="H14" s="15">
        <f t="shared" si="0"/>
        <v>-110.25</v>
      </c>
    </row>
    <row r="15" spans="1:8" ht="18.75" x14ac:dyDescent="0.3">
      <c r="A15" s="9">
        <v>483</v>
      </c>
      <c r="B15" s="140" t="s">
        <v>62</v>
      </c>
      <c r="C15" s="140"/>
      <c r="D15" s="140"/>
      <c r="E15" s="140"/>
      <c r="F15" s="15">
        <f>22250-1000</f>
        <v>21250</v>
      </c>
      <c r="G15" s="15">
        <f>22250-1000</f>
        <v>21250</v>
      </c>
      <c r="H15" s="15">
        <f t="shared" si="0"/>
        <v>0</v>
      </c>
    </row>
    <row r="16" spans="1:8" ht="18.75" x14ac:dyDescent="0.3">
      <c r="A16" s="9">
        <v>485</v>
      </c>
      <c r="B16" s="142" t="s">
        <v>61</v>
      </c>
      <c r="C16" s="143"/>
      <c r="D16" s="143"/>
      <c r="E16" s="144"/>
      <c r="F16" s="15">
        <f>138000-1971.48</f>
        <v>136028.51999999999</v>
      </c>
      <c r="G16" s="15">
        <v>136028.51999999999</v>
      </c>
      <c r="H16" s="15">
        <f t="shared" si="0"/>
        <v>0</v>
      </c>
    </row>
    <row r="17" spans="1:8" ht="19.5" thickBot="1" x14ac:dyDescent="0.35">
      <c r="A17" s="9">
        <v>512</v>
      </c>
      <c r="B17" s="81" t="s">
        <v>55</v>
      </c>
      <c r="C17" s="82"/>
      <c r="D17" s="82"/>
      <c r="E17" s="83"/>
      <c r="F17" s="15">
        <v>879082</v>
      </c>
      <c r="G17" s="15">
        <v>0</v>
      </c>
      <c r="H17" s="15">
        <f t="shared" ref="H17" si="1">+G17-F17</f>
        <v>-879082</v>
      </c>
    </row>
    <row r="18" spans="1:8" ht="19.5" thickBot="1" x14ac:dyDescent="0.35">
      <c r="A18" s="77" t="s">
        <v>21</v>
      </c>
      <c r="B18" s="78"/>
      <c r="C18" s="78"/>
      <c r="D18" s="78"/>
      <c r="E18" s="131"/>
      <c r="F18" s="16">
        <f>SUM(F11:F17)</f>
        <v>144181475.52000001</v>
      </c>
      <c r="G18" s="16">
        <f>SUM(G11:G17)</f>
        <v>149867155</v>
      </c>
      <c r="H18" s="16">
        <f>SUM(H11:H17)</f>
        <v>5685679.4800000004</v>
      </c>
    </row>
    <row r="20" spans="1:8" ht="20.25" hidden="1" customHeight="1" x14ac:dyDescent="0.3">
      <c r="A20" s="125" t="s">
        <v>78</v>
      </c>
      <c r="B20" s="125"/>
      <c r="C20" s="125"/>
      <c r="D20" s="125"/>
      <c r="E20" s="125"/>
      <c r="F20" s="125"/>
      <c r="G20" s="125"/>
      <c r="H20" s="125"/>
    </row>
    <row r="21" spans="1:8" ht="13.5" hidden="1" thickBot="1" x14ac:dyDescent="0.25"/>
    <row r="22" spans="1:8" ht="38.25" hidden="1" x14ac:dyDescent="0.35">
      <c r="A22" s="4" t="s">
        <v>17</v>
      </c>
      <c r="B22" s="126" t="s">
        <v>19</v>
      </c>
      <c r="C22" s="127"/>
      <c r="D22" s="127"/>
      <c r="E22" s="128"/>
      <c r="F22" s="12" t="s">
        <v>34</v>
      </c>
      <c r="G22" s="12" t="s">
        <v>35</v>
      </c>
      <c r="H22" s="12" t="s">
        <v>58</v>
      </c>
    </row>
    <row r="23" spans="1:8" s="48" customFormat="1" ht="15.75" hidden="1" x14ac:dyDescent="0.25">
      <c r="A23" s="50">
        <v>413</v>
      </c>
      <c r="B23" s="51" t="s">
        <v>0</v>
      </c>
      <c r="C23" s="51"/>
      <c r="D23" s="51"/>
      <c r="E23" s="51"/>
      <c r="F23" s="52">
        <v>0</v>
      </c>
      <c r="G23" s="52">
        <v>0</v>
      </c>
      <c r="H23" s="52">
        <f>+G23-F23</f>
        <v>0</v>
      </c>
    </row>
    <row r="24" spans="1:8" s="48" customFormat="1" ht="15.75" hidden="1" x14ac:dyDescent="0.25">
      <c r="A24" s="50">
        <v>414</v>
      </c>
      <c r="B24" s="51" t="s">
        <v>1</v>
      </c>
      <c r="C24" s="51"/>
      <c r="D24" s="51"/>
      <c r="E24" s="51"/>
      <c r="F24" s="53">
        <v>0</v>
      </c>
      <c r="G24" s="53">
        <v>0</v>
      </c>
      <c r="H24" s="52">
        <f t="shared" ref="H24:H30" si="2">+G24-F24</f>
        <v>0</v>
      </c>
    </row>
    <row r="25" spans="1:8" s="48" customFormat="1" ht="15.75" hidden="1" x14ac:dyDescent="0.25">
      <c r="A25" s="50">
        <v>415</v>
      </c>
      <c r="B25" s="51" t="s">
        <v>2</v>
      </c>
      <c r="C25" s="51"/>
      <c r="D25" s="51"/>
      <c r="E25" s="51"/>
      <c r="F25" s="53">
        <v>0</v>
      </c>
      <c r="G25" s="53">
        <v>0</v>
      </c>
      <c r="H25" s="52">
        <f t="shared" si="2"/>
        <v>0</v>
      </c>
    </row>
    <row r="26" spans="1:8" s="48" customFormat="1" ht="15.75" hidden="1" x14ac:dyDescent="0.25">
      <c r="A26" s="50">
        <v>416</v>
      </c>
      <c r="B26" s="51" t="s">
        <v>3</v>
      </c>
      <c r="C26" s="51"/>
      <c r="D26" s="51"/>
      <c r="E26" s="51"/>
      <c r="F26" s="53">
        <v>0</v>
      </c>
      <c r="G26" s="53">
        <v>0</v>
      </c>
      <c r="H26" s="52">
        <f t="shared" si="2"/>
        <v>0</v>
      </c>
    </row>
    <row r="27" spans="1:8" s="48" customFormat="1" ht="15.75" hidden="1" x14ac:dyDescent="0.25">
      <c r="A27" s="50">
        <v>421</v>
      </c>
      <c r="B27" s="51" t="s">
        <v>4</v>
      </c>
      <c r="C27" s="51"/>
      <c r="D27" s="51"/>
      <c r="E27" s="51"/>
      <c r="F27" s="53">
        <v>0</v>
      </c>
      <c r="G27" s="53">
        <v>0</v>
      </c>
      <c r="H27" s="52">
        <f t="shared" si="2"/>
        <v>0</v>
      </c>
    </row>
    <row r="28" spans="1:8" s="48" customFormat="1" ht="15.75" hidden="1" x14ac:dyDescent="0.25">
      <c r="A28" s="50">
        <v>422</v>
      </c>
      <c r="B28" s="51" t="s">
        <v>5</v>
      </c>
      <c r="C28" s="51"/>
      <c r="D28" s="51"/>
      <c r="E28" s="51"/>
      <c r="F28" s="53">
        <v>0</v>
      </c>
      <c r="G28" s="53">
        <v>0</v>
      </c>
      <c r="H28" s="52">
        <f t="shared" si="2"/>
        <v>0</v>
      </c>
    </row>
    <row r="29" spans="1:8" s="48" customFormat="1" ht="15.75" hidden="1" x14ac:dyDescent="0.25">
      <c r="A29" s="50">
        <v>423</v>
      </c>
      <c r="B29" s="51" t="s">
        <v>6</v>
      </c>
      <c r="C29" s="51"/>
      <c r="D29" s="51"/>
      <c r="E29" s="51"/>
      <c r="F29" s="53">
        <v>0</v>
      </c>
      <c r="G29" s="53">
        <v>0</v>
      </c>
      <c r="H29" s="52">
        <f t="shared" si="2"/>
        <v>0</v>
      </c>
    </row>
    <row r="30" spans="1:8" s="48" customFormat="1" ht="15.75" hidden="1" x14ac:dyDescent="0.25">
      <c r="A30" s="50">
        <v>424</v>
      </c>
      <c r="B30" s="51" t="s">
        <v>7</v>
      </c>
      <c r="C30" s="51"/>
      <c r="D30" s="51"/>
      <c r="E30" s="51"/>
      <c r="F30" s="53">
        <v>0</v>
      </c>
      <c r="G30" s="53">
        <v>0</v>
      </c>
      <c r="H30" s="52">
        <f t="shared" si="2"/>
        <v>0</v>
      </c>
    </row>
    <row r="31" spans="1:8" s="48" customFormat="1" ht="15.75" hidden="1" x14ac:dyDescent="0.25">
      <c r="A31" s="50">
        <v>425</v>
      </c>
      <c r="B31" s="51" t="s">
        <v>8</v>
      </c>
      <c r="C31" s="51"/>
      <c r="D31" s="51"/>
      <c r="E31" s="51"/>
      <c r="F31" s="53">
        <v>0</v>
      </c>
      <c r="G31" s="53">
        <v>0</v>
      </c>
      <c r="H31" s="52">
        <f>+G31-F31</f>
        <v>0</v>
      </c>
    </row>
    <row r="32" spans="1:8" s="48" customFormat="1" ht="15.75" hidden="1" x14ac:dyDescent="0.25">
      <c r="A32" s="50">
        <v>426</v>
      </c>
      <c r="B32" s="81" t="s">
        <v>9</v>
      </c>
      <c r="C32" s="82"/>
      <c r="D32" s="82"/>
      <c r="E32" s="129"/>
      <c r="F32" s="53">
        <v>0</v>
      </c>
      <c r="G32" s="53">
        <v>0</v>
      </c>
      <c r="H32" s="52">
        <f t="shared" ref="H32:H38" si="3">+G32-F32</f>
        <v>0</v>
      </c>
    </row>
    <row r="33" spans="1:8" s="48" customFormat="1" ht="15.75" hidden="1" x14ac:dyDescent="0.25">
      <c r="A33" s="54">
        <v>472</v>
      </c>
      <c r="B33" s="84" t="s">
        <v>30</v>
      </c>
      <c r="C33" s="85"/>
      <c r="D33" s="85"/>
      <c r="E33" s="130"/>
      <c r="F33" s="53">
        <v>0</v>
      </c>
      <c r="G33" s="53">
        <v>0</v>
      </c>
      <c r="H33" s="52">
        <f t="shared" si="3"/>
        <v>0</v>
      </c>
    </row>
    <row r="34" spans="1:8" s="48" customFormat="1" ht="15.75" hidden="1" x14ac:dyDescent="0.25">
      <c r="A34" s="50">
        <v>482</v>
      </c>
      <c r="B34" s="51" t="s">
        <v>10</v>
      </c>
      <c r="C34" s="51"/>
      <c r="D34" s="51"/>
      <c r="E34" s="51"/>
      <c r="F34" s="53">
        <v>0</v>
      </c>
      <c r="G34" s="53">
        <v>0</v>
      </c>
      <c r="H34" s="52">
        <f t="shared" si="3"/>
        <v>0</v>
      </c>
    </row>
    <row r="35" spans="1:8" s="48" customFormat="1" ht="15.75" hidden="1" x14ac:dyDescent="0.25">
      <c r="A35" s="50">
        <v>483</v>
      </c>
      <c r="B35" s="51" t="s">
        <v>11</v>
      </c>
      <c r="C35" s="51"/>
      <c r="D35" s="51"/>
      <c r="E35" s="51"/>
      <c r="F35" s="53">
        <v>0</v>
      </c>
      <c r="G35" s="53">
        <v>0</v>
      </c>
      <c r="H35" s="52">
        <f t="shared" si="3"/>
        <v>0</v>
      </c>
    </row>
    <row r="36" spans="1:8" s="48" customFormat="1" ht="15.75" hidden="1" x14ac:dyDescent="0.25">
      <c r="A36" s="50">
        <v>511</v>
      </c>
      <c r="B36" s="51" t="s">
        <v>13</v>
      </c>
      <c r="C36" s="51"/>
      <c r="D36" s="51"/>
      <c r="E36" s="51"/>
      <c r="F36" s="53">
        <v>0</v>
      </c>
      <c r="G36" s="53">
        <v>0</v>
      </c>
      <c r="H36" s="52">
        <f t="shared" si="3"/>
        <v>0</v>
      </c>
    </row>
    <row r="37" spans="1:8" s="48" customFormat="1" ht="16.5" hidden="1" thickBot="1" x14ac:dyDescent="0.3">
      <c r="A37" s="50">
        <v>512</v>
      </c>
      <c r="B37" s="51" t="s">
        <v>12</v>
      </c>
      <c r="C37" s="51"/>
      <c r="D37" s="51"/>
      <c r="E37" s="51"/>
      <c r="F37" s="53">
        <v>0</v>
      </c>
      <c r="G37" s="53">
        <v>0</v>
      </c>
      <c r="H37" s="52">
        <f t="shared" si="3"/>
        <v>0</v>
      </c>
    </row>
    <row r="38" spans="1:8" s="48" customFormat="1" ht="16.5" hidden="1" thickBot="1" x14ac:dyDescent="0.3">
      <c r="A38" s="50">
        <v>515</v>
      </c>
      <c r="B38" s="51" t="s">
        <v>18</v>
      </c>
      <c r="C38" s="51"/>
      <c r="D38" s="51"/>
      <c r="E38" s="51"/>
      <c r="F38" s="53">
        <v>0</v>
      </c>
      <c r="G38" s="53">
        <v>0</v>
      </c>
      <c r="H38" s="52">
        <f t="shared" si="3"/>
        <v>0</v>
      </c>
    </row>
    <row r="39" spans="1:8" ht="19.5" hidden="1" thickBot="1" x14ac:dyDescent="0.35">
      <c r="A39" s="77" t="s">
        <v>21</v>
      </c>
      <c r="B39" s="78"/>
      <c r="C39" s="78"/>
      <c r="D39" s="78"/>
      <c r="E39" s="131"/>
      <c r="F39" s="16">
        <f>SUM(F23:F38)</f>
        <v>0</v>
      </c>
      <c r="G39" s="16">
        <f>SUM(G23:G38)</f>
        <v>0</v>
      </c>
      <c r="H39" s="16">
        <f>SUM(H23:H38)</f>
        <v>0</v>
      </c>
    </row>
    <row r="40" spans="1:8" s="48" customFormat="1" ht="15.75" x14ac:dyDescent="0.25">
      <c r="A40" s="48" t="s">
        <v>63</v>
      </c>
      <c r="F40" s="49"/>
      <c r="G40" s="49"/>
      <c r="H40" s="49"/>
    </row>
    <row r="42" spans="1:8" x14ac:dyDescent="0.2">
      <c r="G42" s="7" t="s">
        <v>24</v>
      </c>
    </row>
    <row r="43" spans="1:8" x14ac:dyDescent="0.2">
      <c r="G43" s="3" t="s">
        <v>57</v>
      </c>
    </row>
    <row r="44" spans="1:8" ht="18.75" customHeight="1" x14ac:dyDescent="0.2"/>
  </sheetData>
  <mergeCells count="17">
    <mergeCell ref="A1:H4"/>
    <mergeCell ref="A6:H6"/>
    <mergeCell ref="A8:H8"/>
    <mergeCell ref="B10:E10"/>
    <mergeCell ref="A18:E18"/>
    <mergeCell ref="B11:E11"/>
    <mergeCell ref="B12:E12"/>
    <mergeCell ref="B13:E13"/>
    <mergeCell ref="B14:E14"/>
    <mergeCell ref="B15:E15"/>
    <mergeCell ref="B16:E16"/>
    <mergeCell ref="B17:E17"/>
    <mergeCell ref="A20:H20"/>
    <mergeCell ref="B22:E22"/>
    <mergeCell ref="B32:E32"/>
    <mergeCell ref="B33:E33"/>
    <mergeCell ref="A39:E39"/>
  </mergeCells>
  <dataValidations count="1">
    <dataValidation type="list" allowBlank="1" showInputMessage="1" showErrorMessage="1" sqref="A33">
      <formula1>конто</formula1>
    </dataValidation>
  </dataValidations>
  <pageMargins left="0.70866141732283505" right="0.70866141732283505" top="0.74803149606299202" bottom="0.74803149606299202" header="0.31496062992126" footer="0.31496062992126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D1" workbookViewId="0">
      <selection activeCell="G17" sqref="G17"/>
    </sheetView>
  </sheetViews>
  <sheetFormatPr defaultRowHeight="12.75" x14ac:dyDescent="0.2"/>
  <cols>
    <col min="6" max="6" width="26.5703125" customWidth="1"/>
    <col min="7" max="7" width="25.85546875" customWidth="1"/>
    <col min="8" max="8" width="25.28515625" customWidth="1"/>
  </cols>
  <sheetData>
    <row r="1" spans="1:8" x14ac:dyDescent="0.2">
      <c r="A1" s="132" t="s">
        <v>60</v>
      </c>
      <c r="B1" s="133"/>
      <c r="C1" s="133"/>
      <c r="D1" s="133"/>
      <c r="E1" s="133"/>
      <c r="F1" s="133"/>
      <c r="G1" s="133"/>
      <c r="H1" s="133"/>
    </row>
    <row r="2" spans="1:8" x14ac:dyDescent="0.2">
      <c r="A2" s="133"/>
      <c r="B2" s="133"/>
      <c r="C2" s="133"/>
      <c r="D2" s="133"/>
      <c r="E2" s="133"/>
      <c r="F2" s="133"/>
      <c r="G2" s="133"/>
      <c r="H2" s="133"/>
    </row>
    <row r="3" spans="1:8" x14ac:dyDescent="0.2">
      <c r="A3" s="133"/>
      <c r="B3" s="133"/>
      <c r="C3" s="133"/>
      <c r="D3" s="133"/>
      <c r="E3" s="133"/>
      <c r="F3" s="133"/>
      <c r="G3" s="133"/>
      <c r="H3" s="133"/>
    </row>
    <row r="4" spans="1:8" x14ac:dyDescent="0.2">
      <c r="A4" s="134"/>
      <c r="B4" s="134"/>
      <c r="C4" s="134"/>
      <c r="D4" s="134"/>
      <c r="E4" s="134"/>
      <c r="F4" s="134"/>
      <c r="G4" s="134"/>
      <c r="H4" s="134"/>
    </row>
    <row r="6" spans="1:8" ht="28.5" x14ac:dyDescent="0.45">
      <c r="A6" s="107" t="s">
        <v>26</v>
      </c>
      <c r="B6" s="108"/>
      <c r="C6" s="108"/>
      <c r="D6" s="108"/>
      <c r="E6" s="108"/>
      <c r="F6" s="108"/>
      <c r="G6" s="108"/>
      <c r="H6" s="109"/>
    </row>
    <row r="8" spans="1:8" ht="18.75" x14ac:dyDescent="0.3">
      <c r="A8" s="125" t="s">
        <v>80</v>
      </c>
      <c r="B8" s="125"/>
      <c r="C8" s="125"/>
      <c r="D8" s="125"/>
      <c r="E8" s="125"/>
      <c r="F8" s="125"/>
      <c r="G8" s="125"/>
      <c r="H8" s="125"/>
    </row>
    <row r="9" spans="1:8" ht="13.5" thickBot="1" x14ac:dyDescent="0.25"/>
    <row r="10" spans="1:8" ht="21" x14ac:dyDescent="0.35">
      <c r="A10" s="4" t="s">
        <v>17</v>
      </c>
      <c r="B10" s="126" t="s">
        <v>19</v>
      </c>
      <c r="C10" s="127"/>
      <c r="D10" s="127"/>
      <c r="E10" s="128"/>
      <c r="F10" s="12" t="s">
        <v>34</v>
      </c>
      <c r="G10" s="12" t="s">
        <v>35</v>
      </c>
      <c r="H10" s="12" t="s">
        <v>36</v>
      </c>
    </row>
    <row r="11" spans="1:8" ht="18.75" x14ac:dyDescent="0.3">
      <c r="A11" s="57">
        <v>421</v>
      </c>
      <c r="B11" s="148" t="s">
        <v>4</v>
      </c>
      <c r="C11" s="148"/>
      <c r="D11" s="148"/>
      <c r="E11" s="148"/>
      <c r="F11" s="15">
        <v>10000</v>
      </c>
      <c r="G11" s="15">
        <v>10.86</v>
      </c>
      <c r="H11" s="15">
        <f>+G11-F11</f>
        <v>-9989.14</v>
      </c>
    </row>
    <row r="12" spans="1:8" ht="18.75" hidden="1" x14ac:dyDescent="0.3">
      <c r="A12" s="58">
        <v>422</v>
      </c>
      <c r="B12" s="149" t="s">
        <v>22</v>
      </c>
      <c r="C12" s="149"/>
      <c r="D12" s="149"/>
      <c r="E12" s="150"/>
      <c r="F12" s="15">
        <v>0</v>
      </c>
      <c r="G12" s="15">
        <v>0</v>
      </c>
      <c r="H12" s="15">
        <f t="shared" ref="H12:H13" si="0">+G12-F12</f>
        <v>0</v>
      </c>
    </row>
    <row r="13" spans="1:8" ht="19.5" thickBot="1" x14ac:dyDescent="0.35">
      <c r="A13" s="58">
        <v>423</v>
      </c>
      <c r="B13" s="151" t="s">
        <v>6</v>
      </c>
      <c r="C13" s="151"/>
      <c r="D13" s="151"/>
      <c r="E13" s="151"/>
      <c r="F13" s="15">
        <f>3600000-340000</f>
        <v>3260000</v>
      </c>
      <c r="G13" s="15">
        <f>3600000-340000-12835</f>
        <v>3247165</v>
      </c>
      <c r="H13" s="15">
        <f t="shared" si="0"/>
        <v>-12835</v>
      </c>
    </row>
    <row r="14" spans="1:8" ht="18.75" hidden="1" x14ac:dyDescent="0.3">
      <c r="A14" s="58">
        <v>426</v>
      </c>
      <c r="B14" s="145" t="s">
        <v>9</v>
      </c>
      <c r="C14" s="146"/>
      <c r="D14" s="146"/>
      <c r="E14" s="147"/>
      <c r="F14" s="15">
        <v>0</v>
      </c>
      <c r="G14" s="15">
        <v>0</v>
      </c>
      <c r="H14" s="15">
        <f t="shared" ref="H14" si="1">+G14-F14</f>
        <v>0</v>
      </c>
    </row>
    <row r="15" spans="1:8" ht="18.75" hidden="1" x14ac:dyDescent="0.3">
      <c r="A15" s="58">
        <v>482</v>
      </c>
      <c r="B15" s="59" t="s">
        <v>10</v>
      </c>
      <c r="C15" s="59"/>
      <c r="D15" s="59"/>
      <c r="E15" s="59"/>
      <c r="F15" s="15">
        <v>0</v>
      </c>
      <c r="G15" s="15">
        <v>0</v>
      </c>
      <c r="H15" s="15">
        <f t="shared" ref="H15" si="2">+G15-F15</f>
        <v>0</v>
      </c>
    </row>
    <row r="16" spans="1:8" ht="19.5" hidden="1" thickBot="1" x14ac:dyDescent="0.35">
      <c r="A16" s="58">
        <v>512</v>
      </c>
      <c r="B16" s="59" t="s">
        <v>12</v>
      </c>
      <c r="C16" s="59"/>
      <c r="D16" s="59"/>
      <c r="E16" s="59"/>
      <c r="F16" s="15">
        <v>0</v>
      </c>
      <c r="G16" s="15">
        <v>0</v>
      </c>
      <c r="H16" s="15">
        <f t="shared" ref="H16" si="3">+G16-F16</f>
        <v>0</v>
      </c>
    </row>
    <row r="17" spans="1:8" ht="19.5" thickBot="1" x14ac:dyDescent="0.35">
      <c r="A17" s="77" t="s">
        <v>21</v>
      </c>
      <c r="B17" s="78"/>
      <c r="C17" s="78"/>
      <c r="D17" s="78"/>
      <c r="E17" s="131"/>
      <c r="F17" s="16">
        <f>SUM(F11:F16)</f>
        <v>3270000</v>
      </c>
      <c r="G17" s="16">
        <f>SUM(G11:G16)</f>
        <v>3247175.86</v>
      </c>
      <c r="H17" s="16">
        <f>SUM(H11:H16)</f>
        <v>-22824.14</v>
      </c>
    </row>
    <row r="19" spans="1:8" ht="18.75" x14ac:dyDescent="0.3">
      <c r="A19" s="125" t="s">
        <v>81</v>
      </c>
      <c r="B19" s="125"/>
      <c r="C19" s="125"/>
      <c r="D19" s="125"/>
      <c r="E19" s="125"/>
      <c r="F19" s="125"/>
      <c r="G19" s="125"/>
      <c r="H19" s="125"/>
    </row>
    <row r="20" spans="1:8" ht="13.5" thickBot="1" x14ac:dyDescent="0.25"/>
    <row r="21" spans="1:8" ht="21" x14ac:dyDescent="0.35">
      <c r="A21" s="4" t="s">
        <v>17</v>
      </c>
      <c r="B21" s="126" t="s">
        <v>19</v>
      </c>
      <c r="C21" s="127"/>
      <c r="D21" s="127"/>
      <c r="E21" s="128"/>
      <c r="F21" s="12" t="s">
        <v>34</v>
      </c>
      <c r="G21" s="12" t="s">
        <v>35</v>
      </c>
      <c r="H21" s="12" t="s">
        <v>36</v>
      </c>
    </row>
    <row r="22" spans="1:8" ht="18.75" hidden="1" x14ac:dyDescent="0.3">
      <c r="A22" s="57">
        <v>421</v>
      </c>
      <c r="B22" s="148" t="s">
        <v>4</v>
      </c>
      <c r="C22" s="148"/>
      <c r="D22" s="148"/>
      <c r="E22" s="148"/>
      <c r="F22" s="15">
        <v>0</v>
      </c>
      <c r="G22" s="15">
        <v>0</v>
      </c>
      <c r="H22" s="15">
        <f>+G22-F22</f>
        <v>0</v>
      </c>
    </row>
    <row r="23" spans="1:8" ht="18.75" hidden="1" x14ac:dyDescent="0.3">
      <c r="A23" s="58">
        <v>422</v>
      </c>
      <c r="B23" s="149" t="s">
        <v>22</v>
      </c>
      <c r="C23" s="149"/>
      <c r="D23" s="149"/>
      <c r="E23" s="150"/>
      <c r="F23" s="15">
        <v>0</v>
      </c>
      <c r="G23" s="15">
        <v>0</v>
      </c>
      <c r="H23" s="15">
        <f t="shared" ref="H23:H26" si="4">+G23-F23</f>
        <v>0</v>
      </c>
    </row>
    <row r="24" spans="1:8" ht="18.75" hidden="1" x14ac:dyDescent="0.3">
      <c r="A24" s="58">
        <v>423</v>
      </c>
      <c r="B24" s="151" t="s">
        <v>6</v>
      </c>
      <c r="C24" s="151"/>
      <c r="D24" s="151"/>
      <c r="E24" s="151"/>
      <c r="F24" s="15">
        <v>0</v>
      </c>
      <c r="G24" s="15">
        <v>0</v>
      </c>
      <c r="H24" s="15">
        <f t="shared" si="4"/>
        <v>0</v>
      </c>
    </row>
    <row r="25" spans="1:8" ht="18.75" hidden="1" x14ac:dyDescent="0.3">
      <c r="A25" s="58">
        <v>426</v>
      </c>
      <c r="B25" s="145" t="s">
        <v>9</v>
      </c>
      <c r="C25" s="146"/>
      <c r="D25" s="146"/>
      <c r="E25" s="147"/>
      <c r="F25" s="15">
        <v>0</v>
      </c>
      <c r="G25" s="15">
        <v>0</v>
      </c>
      <c r="H25" s="15">
        <f t="shared" si="4"/>
        <v>0</v>
      </c>
    </row>
    <row r="26" spans="1:8" ht="18.75" hidden="1" x14ac:dyDescent="0.3">
      <c r="A26" s="58">
        <v>482</v>
      </c>
      <c r="B26" s="60" t="s">
        <v>10</v>
      </c>
      <c r="C26" s="60"/>
      <c r="D26" s="60"/>
      <c r="E26" s="60"/>
      <c r="F26" s="15">
        <v>0</v>
      </c>
      <c r="G26" s="15">
        <v>0</v>
      </c>
      <c r="H26" s="15">
        <f t="shared" si="4"/>
        <v>0</v>
      </c>
    </row>
    <row r="27" spans="1:8" ht="19.5" thickBot="1" x14ac:dyDescent="0.35">
      <c r="A27" s="58">
        <v>512</v>
      </c>
      <c r="B27" s="60" t="s">
        <v>12</v>
      </c>
      <c r="C27" s="60"/>
      <c r="D27" s="60"/>
      <c r="E27" s="60"/>
      <c r="F27" s="15">
        <v>90000</v>
      </c>
      <c r="G27" s="15">
        <v>41000</v>
      </c>
      <c r="H27" s="15">
        <f>+F27-G27</f>
        <v>49000</v>
      </c>
    </row>
    <row r="28" spans="1:8" ht="19.5" thickBot="1" x14ac:dyDescent="0.35">
      <c r="A28" s="77" t="s">
        <v>21</v>
      </c>
      <c r="B28" s="78"/>
      <c r="C28" s="78"/>
      <c r="D28" s="78"/>
      <c r="E28" s="131"/>
      <c r="F28" s="16">
        <f>SUM(F22:F27)</f>
        <v>90000</v>
      </c>
      <c r="G28" s="16">
        <f>SUM(G22:G27)</f>
        <v>41000</v>
      </c>
      <c r="H28" s="16">
        <f>SUM(H22:H27)</f>
        <v>49000</v>
      </c>
    </row>
    <row r="29" spans="1:8" s="1" customFormat="1" ht="18.75" x14ac:dyDescent="0.3">
      <c r="A29" s="61"/>
      <c r="B29" s="61"/>
      <c r="C29" s="61"/>
      <c r="D29" s="61"/>
      <c r="E29" s="61"/>
      <c r="F29" s="62"/>
      <c r="G29" s="62"/>
      <c r="H29" s="62"/>
    </row>
    <row r="30" spans="1:8" s="48" customFormat="1" ht="15.75" x14ac:dyDescent="0.25">
      <c r="A30" s="48" t="s">
        <v>63</v>
      </c>
      <c r="F30" s="49"/>
      <c r="G30" s="49"/>
      <c r="H30" s="49"/>
    </row>
    <row r="32" spans="1:8" x14ac:dyDescent="0.2">
      <c r="G32" s="7" t="s">
        <v>24</v>
      </c>
    </row>
    <row r="33" spans="7:7" x14ac:dyDescent="0.2">
      <c r="G33" s="3" t="s">
        <v>57</v>
      </c>
    </row>
  </sheetData>
  <mergeCells count="16">
    <mergeCell ref="B13:E13"/>
    <mergeCell ref="A17:E17"/>
    <mergeCell ref="A1:H4"/>
    <mergeCell ref="A6:H6"/>
    <mergeCell ref="A8:H8"/>
    <mergeCell ref="B10:E10"/>
    <mergeCell ref="B11:E11"/>
    <mergeCell ref="B12:E12"/>
    <mergeCell ref="B14:E14"/>
    <mergeCell ref="B25:E25"/>
    <mergeCell ref="A28:E28"/>
    <mergeCell ref="A19:H19"/>
    <mergeCell ref="B21:E21"/>
    <mergeCell ref="B22:E22"/>
    <mergeCell ref="B23:E23"/>
    <mergeCell ref="B24:E2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финасијски план збирна табела</vt:lpstr>
      <vt:lpstr>redovan</vt:lpstr>
      <vt:lpstr>budzet</vt:lpstr>
      <vt:lpstr>roditeljski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MZ_Korisnik</dc:creator>
  <cp:lastModifiedBy>PC</cp:lastModifiedBy>
  <cp:lastPrinted>2025-12-03T12:57:15Z</cp:lastPrinted>
  <dcterms:created xsi:type="dcterms:W3CDTF">2013-09-03T11:09:11Z</dcterms:created>
  <dcterms:modified xsi:type="dcterms:W3CDTF">2025-12-16T09:13:02Z</dcterms:modified>
</cp:coreProperties>
</file>